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defaultThemeVersion="124226"/>
  <mc:AlternateContent xmlns:mc="http://schemas.openxmlformats.org/markup-compatibility/2006">
    <mc:Choice Requires="x15">
      <x15ac:absPath xmlns:x15ac="http://schemas.microsoft.com/office/spreadsheetml/2010/11/ac" url="Z:\AAPP\Reclutamiento\PROCESOS EN CURSO\CLIENTES\INECO\2026\TRE26\0. Documentos preparación\0.2 Declaración responsable\TRE26 B2\DRs TRE26 B2\"/>
    </mc:Choice>
  </mc:AlternateContent>
  <xr:revisionPtr revIDLastSave="0" documentId="13_ncr:1_{A7F85471-8404-42D7-967C-2807CA515EE5}" xr6:coauthVersionLast="47" xr6:coauthVersionMax="47" xr10:uidLastSave="{00000000-0000-0000-0000-000000000000}"/>
  <workbookProtection workbookAlgorithmName="SHA-512" workbookHashValue="KycjpXUIFOr7/j9XUDHM4FZ9LSkml6jsh5xjA1iLNI5rhhi07Lt5wrrYeZVOw9agKSjcAfOxHJCbBpE93LjLow==" workbookSaltValue="tPTXPTp1NpOG9tVKZKuLyQ==" workbookSpinCount="100000" lockStructure="1"/>
  <bookViews>
    <workbookView xWindow="-19310" yWindow="-110" windowWidth="19420" windowHeight="10300" xr2:uid="{00000000-000D-0000-FFFF-FFFF00000000}"/>
  </bookViews>
  <sheets>
    <sheet name="Declaración responsable" sheetId="10" r:id="rId1"/>
    <sheet name="TRE26 B2" sheetId="32" state="hidden" r:id="rId2"/>
    <sheet name="Hoja1" sheetId="15" state="hidden" r:id="rId3"/>
  </sheets>
  <externalReferences>
    <externalReference r:id="rId4"/>
    <externalReference r:id="rId5"/>
    <externalReference r:id="rId6"/>
    <externalReference r:id="rId7"/>
    <externalReference r:id="rId8"/>
    <externalReference r:id="rId9"/>
  </externalReferences>
  <definedNames>
    <definedName name="_xlnm._FilterDatabase" localSheetId="1" hidden="1">'TRE26 B2'!$A$7:$G$414</definedName>
    <definedName name="_xlnm._FilterDatabase">#REF!</definedName>
    <definedName name="_TOTALCANDIDATURAS">#REF!</definedName>
    <definedName name="_xlnm.Print_Area" localSheetId="0">'Declaración responsable'!$A$1:$L$79</definedName>
    <definedName name="_xlnm.Print_Area" localSheetId="1">'TRE26 B2'!$A$1:$E$154</definedName>
    <definedName name="azul">#REF!</definedName>
    <definedName name="B">#REF!</definedName>
    <definedName name="B381G55">'[1]TOTAL LISTADO'!#REF!</definedName>
    <definedName name="bloque">#REF!</definedName>
    <definedName name="caracteriza">#REF!</definedName>
    <definedName name="casa">#REF!</definedName>
    <definedName name="CRITERIO" localSheetId="1">[2]SALIDA!#REF!</definedName>
    <definedName name="CRITERIO">[3]SALIDA!#REF!</definedName>
    <definedName name="dato">#REF!</definedName>
    <definedName name="eleccion">'[4]ELECCIÓN BLOQUE'!$1:$1048576</definedName>
    <definedName name="entre">#REF!</definedName>
    <definedName name="excel">#REF!</definedName>
    <definedName name="gerencia">#REF!</definedName>
    <definedName name="gt">#REF!</definedName>
    <definedName name="hoja">#REF!</definedName>
    <definedName name="hoja9">#REF!</definedName>
    <definedName name="Informe">#REF!</definedName>
    <definedName name="jp">#REF!</definedName>
    <definedName name="list">'[5]TRAGSA PRUEBAS PRESENCIALES'!$1:$1048576</definedName>
    <definedName name="lista">'TRE26 B2'!$1:$1048576</definedName>
    <definedName name="listado" localSheetId="1">#REF!</definedName>
    <definedName name="listado">#REF!</definedName>
    <definedName name="loca">#REF!</definedName>
    <definedName name="lote">#REF!</definedName>
    <definedName name="MAESTROREV2">#REF!</definedName>
    <definedName name="naranja">#REF!</definedName>
    <definedName name="º">#REF!</definedName>
    <definedName name="pago">#REF!</definedName>
    <definedName name="refe">'[6]TRAGSA 1 (2)'!$1:$1048576</definedName>
    <definedName name="s">#REF!</definedName>
    <definedName name="SALIDA" localSheetId="1">[2]SALIDA!#REF!</definedName>
    <definedName name="SALIDA">[3]SALIDA!#REF!</definedName>
    <definedName name="Sara">#REF!</definedName>
    <definedName name="tabla">#REF!</definedName>
    <definedName name="TC">#REF!</definedName>
    <definedName name="titulo">#REF!</definedName>
    <definedName name="_xlnm.Print_Titles" localSheetId="1">'TRE26 B2'!$6:$6</definedName>
    <definedName name="tragsa">#REF!</definedName>
    <definedName name="TRAGSATEC">#REF!</definedName>
    <definedName name="xxx">#REF!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K10" i="10" l="1"/>
  <c r="I10" i="10"/>
  <c r="G10" i="10"/>
  <c r="C10" i="10"/>
  <c r="L48" i="10" l="1"/>
  <c r="L49" i="10"/>
  <c r="L50" i="10"/>
  <c r="L51" i="10"/>
  <c r="L52" i="10"/>
  <c r="L53" i="10"/>
  <c r="L54" i="10"/>
  <c r="L55" i="10"/>
  <c r="L56" i="10"/>
  <c r="L57" i="10"/>
  <c r="L58" i="10"/>
  <c r="L59" i="10"/>
  <c r="L60" i="10"/>
  <c r="L61" i="10"/>
  <c r="L62" i="10"/>
  <c r="L63" i="10"/>
  <c r="L64" i="10"/>
  <c r="L65" i="10"/>
  <c r="L66" i="10"/>
  <c r="K66" i="10" l="1"/>
  <c r="J66" i="10"/>
  <c r="K65" i="10"/>
  <c r="J65" i="10"/>
  <c r="K64" i="10"/>
  <c r="J64" i="10"/>
  <c r="K63" i="10"/>
  <c r="J63" i="10"/>
  <c r="K62" i="10"/>
  <c r="J62" i="10"/>
  <c r="K61" i="10"/>
  <c r="J61" i="10"/>
  <c r="K60" i="10"/>
  <c r="J60" i="10"/>
  <c r="K37" i="10"/>
  <c r="J37" i="10"/>
  <c r="K36" i="10"/>
  <c r="J36" i="10"/>
  <c r="K35" i="10"/>
  <c r="J35" i="10"/>
  <c r="K34" i="10"/>
  <c r="J34" i="10"/>
  <c r="K33" i="10"/>
  <c r="J33" i="10"/>
  <c r="K32" i="10"/>
  <c r="J32" i="10"/>
  <c r="K42" i="10"/>
  <c r="J42" i="10"/>
  <c r="L34" i="10" l="1"/>
  <c r="L33" i="10"/>
  <c r="L37" i="10"/>
  <c r="L36" i="10"/>
  <c r="L35" i="10"/>
  <c r="L32" i="10"/>
  <c r="L42" i="10"/>
  <c r="K48" i="10" l="1"/>
  <c r="K49" i="10"/>
  <c r="K50" i="10"/>
  <c r="K51" i="10"/>
  <c r="K52" i="10"/>
  <c r="K53" i="10"/>
  <c r="K54" i="10"/>
  <c r="K55" i="10"/>
  <c r="K56" i="10"/>
  <c r="K57" i="10"/>
  <c r="K58" i="10"/>
  <c r="K59" i="10"/>
  <c r="K47" i="10"/>
  <c r="J24" i="10"/>
  <c r="I74" i="10" l="1"/>
  <c r="K25" i="10"/>
  <c r="K26" i="10"/>
  <c r="K27" i="10"/>
  <c r="K28" i="10"/>
  <c r="K29" i="10"/>
  <c r="K30" i="10"/>
  <c r="K31" i="10"/>
  <c r="K38" i="10"/>
  <c r="K39" i="10"/>
  <c r="K40" i="10"/>
  <c r="K41" i="10"/>
  <c r="K43" i="10"/>
  <c r="K24" i="10"/>
  <c r="J27" i="10" l="1"/>
  <c r="J59" i="10" l="1"/>
  <c r="J58" i="10"/>
  <c r="J57" i="10"/>
  <c r="J56" i="10"/>
  <c r="J55" i="10"/>
  <c r="J54" i="10"/>
  <c r="J53" i="10"/>
  <c r="J52" i="10"/>
  <c r="J51" i="10"/>
  <c r="J50" i="10"/>
  <c r="J49" i="10"/>
  <c r="J48" i="10"/>
  <c r="J47" i="10"/>
  <c r="L47" i="10" s="1"/>
  <c r="L67" i="10" l="1"/>
  <c r="J25" i="10"/>
  <c r="J26" i="10"/>
  <c r="J28" i="10"/>
  <c r="J29" i="10"/>
  <c r="J30" i="10"/>
  <c r="J31" i="10"/>
  <c r="J38" i="10"/>
  <c r="J39" i="10"/>
  <c r="J40" i="10"/>
  <c r="J41" i="10"/>
  <c r="J43" i="10"/>
  <c r="L31" i="10" l="1"/>
  <c r="L41" i="10"/>
  <c r="L27" i="10"/>
  <c r="L43" i="10"/>
  <c r="L38" i="10"/>
  <c r="L39" i="10"/>
  <c r="L25" i="10"/>
  <c r="L28" i="10"/>
  <c r="L30" i="10"/>
  <c r="L29" i="10"/>
  <c r="L40" i="10"/>
  <c r="L26" i="10"/>
  <c r="L24" i="10"/>
  <c r="L44" i="10" l="1"/>
  <c r="L68" i="10" s="1"/>
</calcChain>
</file>

<file path=xl/sharedStrings.xml><?xml version="1.0" encoding="utf-8"?>
<sst xmlns="http://schemas.openxmlformats.org/spreadsheetml/2006/main" count="2923" uniqueCount="1431">
  <si>
    <t>1.- DESCRIPCIÓN PUESTO OFERTADO</t>
  </si>
  <si>
    <t>2.- REQUISITOS</t>
  </si>
  <si>
    <t>1.6.- PUESTO</t>
  </si>
  <si>
    <t>Experto/a 3</t>
  </si>
  <si>
    <t>Técnico/a 1</t>
  </si>
  <si>
    <t>Técnico/a 2</t>
  </si>
  <si>
    <t>Técnico/a 3</t>
  </si>
  <si>
    <t>PUESTO</t>
  </si>
  <si>
    <t>Madrid</t>
  </si>
  <si>
    <t>1.12 - UBICACIÓN</t>
  </si>
  <si>
    <t>1.1 REFERENCIA PUESTO AL QUE OPTA*</t>
  </si>
  <si>
    <t>NOMBRE Y NIVEL DE LA TITULACIÓN</t>
  </si>
  <si>
    <t>AÑO DE FINALIZACIÓN</t>
  </si>
  <si>
    <t>CENTRO EDUCATIVO DONDE SE HA CURSADO</t>
  </si>
  <si>
    <t>DATOS PERSONALES</t>
  </si>
  <si>
    <t>NOMBRE Y APELLIDOS</t>
  </si>
  <si>
    <t>DIRECCIÓN (INCLUIR CALLE, NÚMERO Y POBLACIÓN)</t>
  </si>
  <si>
    <t>PROVINCIA DE RESIDENCIA</t>
  </si>
  <si>
    <t>CORREO ELECTRÓNICO</t>
  </si>
  <si>
    <t>FECHA DE NACIMIENTO</t>
  </si>
  <si>
    <t>Días naturales</t>
  </si>
  <si>
    <t>Puntos/día natural</t>
  </si>
  <si>
    <t>Subtotal puntos</t>
  </si>
  <si>
    <t>EMPRESA</t>
  </si>
  <si>
    <t>Yo, D./Dña.</t>
  </si>
  <si>
    <t>con DNI/NIE</t>
  </si>
  <si>
    <t>En</t>
  </si>
  <si>
    <t>El/la candidato/a,</t>
  </si>
  <si>
    <t>Firmado:</t>
  </si>
  <si>
    <t>DNI o NIE</t>
  </si>
  <si>
    <t>DECLARACIÓN RESPONSABLE DE REQUISITOS DE ADMISIÓN Y VALORACIÓN DE MÉRITOS</t>
  </si>
  <si>
    <t>PUNTUACIÓN TOTAL
Puntuación máxima 40</t>
  </si>
  <si>
    <t>2.2 - OTROS REQUISITOS</t>
  </si>
  <si>
    <t xml:space="preserve">3.1.- FASE DE CONCURSO DE MÉRITOS (Máximo 40 puntos) </t>
  </si>
  <si>
    <t>Fecha Desde
(DD/MM/AAAA)</t>
  </si>
  <si>
    <t>* La Declaración Responsable de méritos y requisitos solo será admisible para el puesto indicado</t>
  </si>
  <si>
    <t>INECO</t>
  </si>
  <si>
    <t>CONTRATO DISPOSICIÓN ETT</t>
  </si>
  <si>
    <t>1.4 GERENCIA / UNIDAD ORGANIZATIVA</t>
  </si>
  <si>
    <t>Asistente 2</t>
  </si>
  <si>
    <t>Fecha Hasta 
(DD/MM/AAAA)</t>
  </si>
  <si>
    <t>1.6.- Puesto</t>
  </si>
  <si>
    <t>1.9.- Denominación Puesto Tipo</t>
  </si>
  <si>
    <t>1.12.- Ubicación</t>
  </si>
  <si>
    <t>1.4.- GERENCIA</t>
  </si>
  <si>
    <t>2.2. ‐ OTROS REQUISITOS</t>
  </si>
  <si>
    <t>Valencia</t>
  </si>
  <si>
    <t>Asistente 3</t>
  </si>
  <si>
    <t>Experto/a 2</t>
  </si>
  <si>
    <t>G. OBRAS EN LÍNEAS EN EXPLOTACIÓN</t>
  </si>
  <si>
    <t>X</t>
  </si>
  <si>
    <t>G. OBRAS DE EDIFICACIÓN</t>
  </si>
  <si>
    <t>Valladolid</t>
  </si>
  <si>
    <t>G. SERVICIOS SOPORTE CLIENTE FERROVIARIO</t>
  </si>
  <si>
    <t>MÉRITO 1) EXPERIENCIA EN INECO. Periodos de tiempo trabajados en Ineco durante los últimos 3 años anteriores a la fecha de finalización del plazo de presentación de solicitudes, con un máximo de 1.095 días (3 años), teniendo en cuenta a estos efectos las posibles prácticas extracurriculares realizadas, así como los tiempos de suspensión de contrato con derecho a reserva de puesto.</t>
  </si>
  <si>
    <t>SUBTOTAL PUNTOS
Puntuación máxima 10</t>
  </si>
  <si>
    <t>Soporte para obras ferroviarias de infraestructura y vía</t>
  </si>
  <si>
    <t>Asistente de apoyo para el mantenimiento de cambiadores de ancho de vía</t>
  </si>
  <si>
    <t>G. PMO Y DIRECCIONES DE OBRA</t>
  </si>
  <si>
    <t xml:space="preserve">FUNCIONES- especificar el número de la función o funciones realizada/s según el punto 1.15 del anexo específico. </t>
  </si>
  <si>
    <t xml:space="preserve">FUNCIONES- especificar el número de las funciones realizadas según el punto 1.15 del anexo específico. </t>
  </si>
  <si>
    <t>, a fecha</t>
  </si>
  <si>
    <t>Barcelona</t>
  </si>
  <si>
    <t>G. ECONOMÍA Y POLÍTICA DEL TRANSPORTE</t>
  </si>
  <si>
    <t>G. ADMINISTRACIÓN JUDICIAL ELECTRÓNICA</t>
  </si>
  <si>
    <t>G. SERVICIOS TRANSVERSALES TI</t>
  </si>
  <si>
    <t>G. EXPLOTACIÓN Y SOPORTE TI</t>
  </si>
  <si>
    <t>Gerente 2</t>
  </si>
  <si>
    <t>Técnico/a de apoyo al mantenimiento ferroviario</t>
  </si>
  <si>
    <t>G. MANTENIMIENTO DE RED CONVENCIONAL</t>
  </si>
  <si>
    <t>Sevilla</t>
  </si>
  <si>
    <t>Murcia</t>
  </si>
  <si>
    <t>G. TELECOMUNICACIONES TERRESTRES</t>
  </si>
  <si>
    <t>-</t>
  </si>
  <si>
    <t>Apoyo administrativo en el sector ferroviario</t>
  </si>
  <si>
    <t>Gerente 3</t>
  </si>
  <si>
    <t>Ourense</t>
  </si>
  <si>
    <t>Lugo</t>
  </si>
  <si>
    <t xml:space="preserve"> Técnico/a en redacción de proyectos de arquitectura y edificación ferroviaria</t>
  </si>
  <si>
    <t>Guipúzcoa</t>
  </si>
  <si>
    <t>Director/a de Obra de Línea Aérea de Contacto</t>
  </si>
  <si>
    <t>Jefe/a de topografía de obra ferroviaria</t>
  </si>
  <si>
    <t>2.1 - TITULACIÓN ACADÉMICA</t>
  </si>
  <si>
    <t>Confirmo que cumplo con el requisito de Titulación académica requerida para el puesto y marco la casilla de verificación</t>
  </si>
  <si>
    <t>Confirmo que cumplo con el resto de los requisitos exigidos para el puesto y marco la casilla de verificación</t>
  </si>
  <si>
    <t>SUBTOTAL PUNTOS
Puntuación máxima 30</t>
  </si>
  <si>
    <t>Mérito 2) EXPERIENCIA EN INECO U OTRAS EMPRESAS REALIZANDO LAS CUATRO FUNCIONES. Experiencia en Ineco o en otras empresas realizando las cuatro funciones reflejadas en el punto 1.15 del anexo específico durante los 8 años anteriores a la fecha de finalización del plazo de presentación de solicitudes, con un máximo de 1.825 días (5 años), teniendo en cuenta a estos efectos los tiempos de suspensión de contrato con derecho a reserva de puesto. No podrán consignarse en este mérito etapas de Prácticas Extracurriculares.</t>
  </si>
  <si>
    <t>1.9 DENOMINACIÓN PUESTO TIPO</t>
  </si>
  <si>
    <t>2.1. INDICAR LA TITULACIÓN ACADÉMICA APORTADA CON REFERENCIA AL REQUISITO SOLICITADO EN EL ANEXO ESPECÍFICO DEL PUESTO*</t>
  </si>
  <si>
    <t>1.1.A.- 
REFERENCIA PUESTO</t>
  </si>
  <si>
    <t>2.1. ‐ TITULACIÓN ACADÉMICA</t>
  </si>
  <si>
    <t>G. PLANIFICACIÓN Y MOVILIDAD SOSTENIBLE</t>
  </si>
  <si>
    <t>Titulación Universitaria Media y/o Superior, preferiblemente, en Economía o conocimientos equivalentes equiparados por la empresa y/o experiencia consolidada en el ejercicio de la actividad profesional en la empresa y reconocida por ésta.</t>
  </si>
  <si>
    <t>Titulación Universitaria Media y/o Superior, preferiblemente, en Geografía y Ordenación del Territorio o conocimientos equivalentes equiparados por la empresa y/o experiencia consolidada en el ejercicio de la actividad profesional en la empresa y reconocida por ésta.</t>
  </si>
  <si>
    <t>Al menos 2 años de experiencia profesional global a partir del año de Titulación referida en el apartado 2.1.
Al menos 1 año de experiencia en el sector de la Ingeniería/ Consultoría del Transporte.</t>
  </si>
  <si>
    <t>Córdoba</t>
  </si>
  <si>
    <t>Sin titulación requerida.</t>
  </si>
  <si>
    <t>Consultor/a Planes de Comunicación</t>
  </si>
  <si>
    <t>Bizkaia</t>
  </si>
  <si>
    <t>León</t>
  </si>
  <si>
    <t>Titulación Universitaria Media o Superior preferiblemente en Ingeniería Informática o conocimientos equivalentes equiparados por la empresa y/o experiencia consolidada en el ejercicio de la actividad profesional en la empresa y reconocida por ésta.</t>
  </si>
  <si>
    <t>Analista de proyectos TI en entornos SAP</t>
  </si>
  <si>
    <t>Málaga</t>
  </si>
  <si>
    <t>Titulación Universitaria Media y/o Superior en Informática o Telecomunicaciones o conocimientos equivalentes equiparados por la empresa y/o experiencia consolidada en el ejercicio de la actividad profesional en la empresa y reconocida por ésta.</t>
  </si>
  <si>
    <t>Titulación Universitaria Media y/o Superior en Informática.</t>
  </si>
  <si>
    <t>Jefe/a de Proyecto Iniciativas de Desarrollo TI</t>
  </si>
  <si>
    <t>Documentalista Revisión de Expedientes</t>
  </si>
  <si>
    <t>Experiencia de al menos 3 años como documentalista.
Experiencia de al menos 2 años en proyectos de gestión documental.
Experiencia de al menos 1 año en revisión y tramitación de expedientes administrativos.
Experiencia de al menos 1 año en el uso de gestores documentales.</t>
  </si>
  <si>
    <t>Analista Programador/a de Aplicaciones Java</t>
  </si>
  <si>
    <t>Titulación Universitaria Media o Superior</t>
  </si>
  <si>
    <t>Director/a de Obra Ferroviaria de infraestructura y vía</t>
  </si>
  <si>
    <t>Titulación Universitaria Media en:
Ingeniería Técnica de Obras Públicas o
Grado en Ingeniería Civil.</t>
  </si>
  <si>
    <t>Vizcaya</t>
  </si>
  <si>
    <t>Cantabria</t>
  </si>
  <si>
    <t>Vigilante de obras ferroviarias de línea convencional</t>
  </si>
  <si>
    <t>Navarra</t>
  </si>
  <si>
    <t>Salamanca</t>
  </si>
  <si>
    <t>Zamora</t>
  </si>
  <si>
    <t>Especialista en evaluación de riesgos ferroviarios</t>
  </si>
  <si>
    <t>Técnico/a de Gestión de Riesgos</t>
  </si>
  <si>
    <t>Técnico/a en proyectos ferroviarias de infraestructura y vía</t>
  </si>
  <si>
    <t>Asistente de apoyo para la conservación y explotación de carreteras</t>
  </si>
  <si>
    <t>Burgos</t>
  </si>
  <si>
    <t>Técnico/a de apoyo en análisis de gálibos</t>
  </si>
  <si>
    <t>Badajoz</t>
  </si>
  <si>
    <t>Técnico/a de vibraciones en el sector ferroviario</t>
  </si>
  <si>
    <t>Técnico/a en análisis de propuestas de tramitación de expedientes de obra</t>
  </si>
  <si>
    <t>Zaragoza</t>
  </si>
  <si>
    <t>Asturias</t>
  </si>
  <si>
    <t>Experto/a de mantenimiento ferroviario</t>
  </si>
  <si>
    <t>Técnico/a de mantenimiento ferroviario</t>
  </si>
  <si>
    <t>G. COORDINACIÓN PERSONAL APOYO AGE</t>
  </si>
  <si>
    <t>A Coruña</t>
  </si>
  <si>
    <t>Especialista en Modelado BIM de Proyectos ferroviarios</t>
  </si>
  <si>
    <t>Responsable BIM en contratos de obra</t>
  </si>
  <si>
    <t>Técnico/a especialista en cálculo de estructuras</t>
  </si>
  <si>
    <t>Asistente 1</t>
  </si>
  <si>
    <t>Especialista en Diseño y redacción de Proyectos ferroviarios</t>
  </si>
  <si>
    <t>G. ASISTENCIAS TÉCNICAS FERROVIARIAS</t>
  </si>
  <si>
    <t>Titulación Universitaria Media en:
Grado en Ingeniería Civil.</t>
  </si>
  <si>
    <t>Técnico/a de medio ambiente para cumplimiento de las DNSH</t>
  </si>
  <si>
    <t>Dirección de obra ferroviaria</t>
  </si>
  <si>
    <t>Almería</t>
  </si>
  <si>
    <t>Project manager: gestor/a de contratos ámbito nacional e internacional</t>
  </si>
  <si>
    <t>Titulación Universitaria Superior:
Arquitecto: Grado + Máster</t>
  </si>
  <si>
    <t>Al menos 1 año de experiencia profesional global desde el año de Titulación referida en el apartado 2.1.
Al menos 1 año de experiencia global en el sector de la Ingeniería/ Consultoría del Transporte y/o Tecnologías de la Información.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</si>
  <si>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Apoyo Técnico Puestas en Servicio</t>
  </si>
  <si>
    <t>G. SISTEMAS CNS - ATM</t>
  </si>
  <si>
    <t>Técnico/a en Sistemas de Navegación por Satélite (GNSS)</t>
  </si>
  <si>
    <t>G. SEGURIDAD AÉREA</t>
  </si>
  <si>
    <t>Técnico/a en Seguridad Operacional y Factores Humanos en aviación</t>
  </si>
  <si>
    <t>Técnico/a en Gestión de Operaciones de drones</t>
  </si>
  <si>
    <t>Técnico/a en Gestión de Proyectos de navegación aérea</t>
  </si>
  <si>
    <t>Inspector/a Material Rodante</t>
  </si>
  <si>
    <t>Pontevedra</t>
  </si>
  <si>
    <t>Técnico/a de Material Rodante, sistemas eléctricos</t>
  </si>
  <si>
    <t>Técnico/a de Redacción de Proyectos de Línea Aérea de Contacto</t>
  </si>
  <si>
    <t>G. SIST. AEROPORTUARIOS Y ENERGÍA</t>
  </si>
  <si>
    <t>Técnico/a de Asistencia Técnica a Obras de Señalización Ferroviaria</t>
  </si>
  <si>
    <t>Al menos 2 años de experiencia en proyectos, obras o mantenimiento de sistemas de Protección de Pasos a Nivel Ferroviarios.</t>
  </si>
  <si>
    <t>G. ERTMS</t>
  </si>
  <si>
    <t>Delineante de infraestructuras ferroviarias</t>
  </si>
  <si>
    <t>Delineante especializado/a en carreteras</t>
  </si>
  <si>
    <t>Catalogador/a/Delineante de documentación ferroviaria</t>
  </si>
  <si>
    <t>Apoyo administrativo y/o de secretariado en el sector ferroviario</t>
  </si>
  <si>
    <t>Administrativo/a en A.T. en ministerios u organismos públicos no ferroviarios</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</si>
  <si>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relacionada con las infraestructuras o el transporte terrestre por carretera.</t>
  </si>
  <si>
    <t>Apoyo administrativo en áreas del sector de carreteras</t>
  </si>
  <si>
    <t>G.SERV.CORPORATIV.APOYO CLIENTE</t>
  </si>
  <si>
    <t>Formación Profesional: FP Delineación o conocimientos equivalentes equiparados por la empresa y/o experiencia consolidada en el ejercicio de la actividad profesional en la empresa y reconocida por ésta.</t>
  </si>
  <si>
    <t>Titulación Universitaria Media: Grado en Derecho.</t>
  </si>
  <si>
    <t>Técnico/a en Seguridad Operacional Aeroportuaria</t>
  </si>
  <si>
    <t>Ingeniero/a de Inteligencia Artificial</t>
  </si>
  <si>
    <t>Titulación Universitaria Media y/o Superior preferiblemente en Ingeniería Informática o conocimientos equivalentes equiparados por la empresa y/o experiencia consolidada en el ejercicio de la actividad profesional en la empresa y reconocida por ésta.</t>
  </si>
  <si>
    <t>Titulación Universitaria Media y/o Superior en Informática, Matemáticas, Estadística, Física, Telecomunicaciones o Ingeniería o conocimientos equivalentes equiparados por la empresa y/o experiencia consolidada en el ejercicio de la actividad profesional en la empresa y reconocida por ésta.</t>
  </si>
  <si>
    <t>Al menos 5 años de experiencia en desarrollo, entrenamiento, validación y optimización de modelos de machine learning, deep learning o inteligencia artificial generativa.
Al menos 5 años de experiencia en programación Python aplicada a ciencia de datos e inteligencia artificial, incluyendo tratamiento de datos, análisis exploratorio y construcción de variables.
Al menos 5 años de experiencia en el uso de librerías y frameworks de IA como scikit-learn, TensorFlow, Keras, PyTorch, Hugging Face, LangChain u otras herramientas equivalentes.
Al menos 5 años de experiencia en desarrollo de modelos para clasificación, regresión, clustering, series temporales, procesamiento del lenguaje natural, visión artificial o sistemas de recomendación.
Formación acreditada en inteligencia artificial, machine learning, deep learning, ciencia de datos, estadística aplicada o analítica avanzada.</t>
  </si>
  <si>
    <t>Titulación Universitaria Media en: 
Grado en Ingeniería Civil.</t>
  </si>
  <si>
    <t>Soporte para mantenimiento de obras ferroviarias de infraestructura y vía</t>
  </si>
  <si>
    <t>G. EXPROPIACIONES</t>
  </si>
  <si>
    <t>Responsable BIM en contratos de proyecto</t>
  </si>
  <si>
    <t>Coordinador/a BIM en Proyectos de Carreteras y Viales</t>
  </si>
  <si>
    <t>Cádiz</t>
  </si>
  <si>
    <t>Técnico/a Jurídico/a en Expropiaciones</t>
  </si>
  <si>
    <t>Técnico/a en inspección y gestión de la carretera</t>
  </si>
  <si>
    <t>Proyectista de Carreteras y Viales</t>
  </si>
  <si>
    <t>Supervisor/a de Equipos de Coordinación de Seguridad y Salud</t>
  </si>
  <si>
    <t>Técnico/a en Explotación y Rendimientos ATM</t>
  </si>
  <si>
    <t>G. ESPACIO AÉREO</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</si>
  <si>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t>
  </si>
  <si>
    <t>Titulación Universitaria Superior en Ingeniería Industrial o Telecomunicaciones.</t>
  </si>
  <si>
    <t>Asistente Técnico/a en Supervisión de Instalaciones Ferroviarias</t>
  </si>
  <si>
    <t>Educación Secundaria o Formación Profesional o conocimientos equivalentes equiparados por la empresa y/o experiencia consolidada en el ejercicio de la actividad profesional en la empresa y reconocida por ésta.</t>
  </si>
  <si>
    <t>Ingeniero/a IA</t>
  </si>
  <si>
    <t>TRE26-ECE-071</t>
  </si>
  <si>
    <t>- La fecha a considerar para la valoración de los méritos de experiencia será la fecha de finalización del plazo de presentación de solicitudes (19/10/2026).
- Los méritos se podrán acumular pudiendo obtener una puntuación máxima de 40 puntos.
- El solicitante deberá cumplimentar la columna "Fecha desde" y "Fecha hasta" comenzando con las fechas más antiguas. Dichos datos se podrán contrastar en cualquier momento con la documentación requerida.
- Para el MÉRITO 1: En caso de que la persona iniciara una vinculación laboral antes del 20/10/2023 deberá indicar esta fecha en la columna "Fecha desde", dado que solo se valorarán los últimos 3 años. 
- Para el MÉRITO 2: En caso de que la persona iniciara una vinculación laboral antes del 20/10/2018 deberá indicar esta fecha en la columna "Fecha desde", dado que solo se valorarán como máximo 5 años dentro de los últimos 8 años. 
- En caso de que la persona mantenga vinculación laboral a fecha de finalización del plazo de presentación de solicitudes (19/10/2026), deberá indicar ésta como fecha en la columna "Fecha hasta", dado que solo se valorarán las fechas comprendidas en el rango de los últimos 3 u 8 años, según el apartado de méritos de experiencia.</t>
  </si>
  <si>
    <r>
      <rPr>
        <b/>
        <sz val="12"/>
        <color rgb="FF1A4488"/>
        <rFont val="Poppins regular"/>
      </rPr>
      <t xml:space="preserve">DECLARO BAJO MI RESPONSABILIDAD:
</t>
    </r>
    <r>
      <rPr>
        <sz val="12"/>
        <color rgb="FF1A4488"/>
        <rFont val="Poppins regular"/>
      </rPr>
      <t>Que cumplo con los requisitos exigidos de la convocatoria publicada el 28 de septiembre de 2026 y de su correspondiente Anexo Específico y que toda la información que aparece en la presente declaración es cierta. Además, dispongo del original de toda la documentación y la aportaré en caso de que me lo soliciten.
Que conozco las consecuencias de incurrir en falsedad documental indicadas en la Ley Orgánica 10/1995, de 23 de noviembre, del Código Penal.</t>
    </r>
  </si>
  <si>
    <t>1, 2, 3 y 4</t>
  </si>
  <si>
    <t>No cumple las 4 funciones. No se valora.</t>
  </si>
  <si>
    <t>ANEXO FINAL</t>
  </si>
  <si>
    <t>Denominación Puesto Tipo</t>
  </si>
  <si>
    <t>Gerencia</t>
  </si>
  <si>
    <t>Puesto</t>
  </si>
  <si>
    <t>Ubicación</t>
  </si>
  <si>
    <t>Técnico/a especialista en contaminación acústica en ferrocarriles</t>
  </si>
  <si>
    <t>G. SOSTENIBILIDAD Y TERRITORIO</t>
  </si>
  <si>
    <t>Titulación Universitaria Media y /o Superior, preferiblemente en Ingeniería Acústica.</t>
  </si>
  <si>
    <t xml:space="preserve">Al menos 6 meses de experiencia profesional global desde el año de Titulación referida en el apartado 2.1.
Al menos 4 meses de experiencia en asistencia técnica en cliente en contaminación acústica en el ámbito de las infraestructuras ferroviarias.
Formación específica en acústica. </t>
  </si>
  <si>
    <t>TRE26-ECE-072</t>
  </si>
  <si>
    <t>Técnico/a de apoyo jurídico a la gestión de ayudas al transporte sostenible y digital</t>
  </si>
  <si>
    <t>G. SUBVENCIONES EN INFRAESTRUCTURA</t>
  </si>
  <si>
    <t>Titulación Universitaria Superior: Derecho o Master Universitario en Abogacía.</t>
  </si>
  <si>
    <t>Al menos 5 años de experiencia profesional global desde el año de Titulación referida en el apartado 2.1. 
Al menos 5 años de experiencia en gestión de ayudas y subvenciones de fondos europeos (PRTR y otros), auditoría y análisis de justificaciones y elegibilidad de gastos.
Al menos 9 meses de experiencia en apoyo técnico-jurídico a la gestión de ayudas al transporte sostenible y digital.</t>
  </si>
  <si>
    <t>TRE26-ECE-073</t>
  </si>
  <si>
    <t>Gerente técnico/a de apoyo jurídico a la gestión de ayudas a la movilidad sostenible</t>
  </si>
  <si>
    <t>TRE26-ECE-074</t>
  </si>
  <si>
    <t xml:space="preserve">Técnico/a de apoyo para monitorización de gases de efecto invernadero </t>
  </si>
  <si>
    <t>Tenerife</t>
  </si>
  <si>
    <t>Titulación Universitaria Media y /o Superior, preferiblemente Licenciatura en Física, Química, Ciencias de la Tierra o Geología.</t>
  </si>
  <si>
    <t>Al menos 6 años de experiencia profesional global desde el año de Titulación referida en el apartado 2.1.
Al menos 2 años de experiencia en monitorización de gases de efecto invernadero.</t>
  </si>
  <si>
    <t>TRE26-ECE-075</t>
  </si>
  <si>
    <t>Técnico/a Jurídico en Contratación Pública y Sector Espacial</t>
  </si>
  <si>
    <t>Titulación Universitaria Media y/o Superior, preferiblemente, en Derecho o conocimientos equivalentes equiparados por la empresa y/o experiencia consolidada en el ejercicio de la actividad profesional en la empresa y reconocida por ésta.</t>
  </si>
  <si>
    <t>Al menos 4 años de experiencia profesional global a partir del año de Titulación referida en el apartado 2.1.
Al menos 2 años de experiencia en Derecho administrativo y en el Sector Público.</t>
  </si>
  <si>
    <t>TRE26-ECE-076</t>
  </si>
  <si>
    <t>Técnico/a de Evaluación Socioeconómica de Infraestructuras de Transporte</t>
  </si>
  <si>
    <t>Al menos 1 año de experiencia profesional global a partir del año de Titulación referida en el apartado 2.1.
Al menos 1 año de experiencia en el Sector Público.</t>
  </si>
  <si>
    <t>TRE26-ECE-077</t>
  </si>
  <si>
    <t>Técnico/a de Regulación y Supervisión Jurídica del Sector Energético</t>
  </si>
  <si>
    <t>TRE26-ECE-078</t>
  </si>
  <si>
    <t>Técnico/a de Evaluación Económica y Políticas Públicas</t>
  </si>
  <si>
    <t>Titulación Universitaria Superior, preferiblemente en Economía o ADE, con Master en Economía.</t>
  </si>
  <si>
    <t>Al menos 1 año de experiencia profesional global a partir del año de titulación referido en el apartado 2.1.
Al menos 1 año de experiencia en el Sector Público o en instituciones públicas de carácter económico, financiero o supervisor.</t>
  </si>
  <si>
    <t>TRE26-ECE-079</t>
  </si>
  <si>
    <t>Técnico/a de Movilidad Sostenible y Promoción de la Bicicleta</t>
  </si>
  <si>
    <t>Al menos 3 años de experiencia profesional global desde el año de Titulación referida en el apartado 2.1.
Al menos 1 año de experiencia en trabajos relacionados con la movilidad ciclista.</t>
  </si>
  <si>
    <t>TRE26-ECE-080</t>
  </si>
  <si>
    <t>TRE26-ECE-081</t>
  </si>
  <si>
    <t>Técnico/a de Desarrollo Territorial y Reto Demográfico</t>
  </si>
  <si>
    <t>Al menos 5 años de experiencia profesional global desde el año de Titulación referida en el apartado 2.1.
Al menos 4 años de experiencia en trabajos relacionados con análisis territorial de las administraciones públicas.</t>
  </si>
  <si>
    <t>TRE26-ECE-082</t>
  </si>
  <si>
    <t xml:space="preserve">
Técnico/a de apoyo jurídico en seguimiento de expedientes de contratación</t>
  </si>
  <si>
    <t>Al menos 5 años de experiencia profesional global a partir del año de Titulación referida en el apartado 2.1.
Al menos 4 años de experiencia en el Sector Público.</t>
  </si>
  <si>
    <t>TRE26-ECE-083</t>
  </si>
  <si>
    <t>Consultor/a en Transporte Ferroviario de mercancías</t>
  </si>
  <si>
    <t xml:space="preserve">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 </t>
  </si>
  <si>
    <t>TRE26-ECE-084</t>
  </si>
  <si>
    <t>Consultor/a Planificación Portuaria</t>
  </si>
  <si>
    <t>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t>
  </si>
  <si>
    <t>Al menos 5 años de experiencia profesional global a partir del año de Titulación referida en el apartado 2.1.
Al menos 2 año de experiencia en el sector de la Consultoría del Transporte.</t>
  </si>
  <si>
    <t>TRE26-ECE-085</t>
  </si>
  <si>
    <t>Titulación Universitaria Media y/o Superior preferiblemente en Diseño Gráfico o conocimientos equivalentes equiparados por la empresa y/o experiencia consolidada en el ejercicio de la actividad profesional en la empresa y reconocida por ésta.</t>
  </si>
  <si>
    <t>Al menos 1 años de experiencia profesional global a partir del año de Titulación referida en el apartado 2.1.</t>
  </si>
  <si>
    <t>TRE26-ECE-086</t>
  </si>
  <si>
    <t>Técnico/a en modelización de demanda y movilidad terrestre</t>
  </si>
  <si>
    <t>Titulación Universitaria Media y/o Superior en Ingeniería Civil o Ingeniería de Caminos, Canales y Puertos, o conocimientos equivalentes equiparados por la empresa y/o experiencia consolidada en el ejercicio de la actividad profesional en la empresa y reconocida por esta.</t>
  </si>
  <si>
    <t>Experiencia de al menos 2 años en el ámbito de la consultoría del transporte.
Experiencia de al menos 1 año en el sector ferroviario. 
Formación específica en software para la modelización de transporte.</t>
  </si>
  <si>
    <t>TRE26-ECE-087</t>
  </si>
  <si>
    <t>Titulación Universitaria Media y/o Superior en Ingeniería Aeronáutica, Grado en Ingeniería Aeronáutica, Grado en Ingeniería Aeroespacial, Grado en Gestión y Operaciones del Transporte Aéreo; o conocimientos equivalentes equiparados por la empresa y/o experiencia consolidada en el ejercicio de la actividad profesional en la empresa y reconocida por esta.</t>
  </si>
  <si>
    <t>Experiencia de al menos 1 año en  el ámbito de la Seguridad Operacional Aeroportuaria.</t>
  </si>
  <si>
    <t>TRE26-ECE-088</t>
  </si>
  <si>
    <t>Experto/a en modelización de demanda y movilidad terrestre</t>
  </si>
  <si>
    <t>Titulación Universitaria Superior en Ingeniería de Caminos, Canales y Puertos, o conocimientos equivalentes equiparados por la empresa y/o experiencia consolidada en el ejercicio de la actividad profesional en la empresa y reconocida por esta.</t>
  </si>
  <si>
    <t xml:space="preserve">Experiencia de al menos 6 años en el ámbito de la consultoría del transporte terrestre.
Experiencia de al menos 2 años en el sector ferroviario. 
Experiencia de al menos 2 años en modelización de transporte y movilidad. </t>
  </si>
  <si>
    <t>TRE26-ECE-089</t>
  </si>
  <si>
    <t>Experto/a en seguridad aeroportuaria</t>
  </si>
  <si>
    <t>Titulación Universitaria Media y/o Superior en Ingeniería Aeronáutica o Grado en Ingeniería Aeronáutica o conocimientos equivalentes equiparados por la empresa y/o experiencia consolidada en el ejercicio de la actividad profesional en la empresa y reconocida por esta.</t>
  </si>
  <si>
    <t xml:space="preserve">Experiencia de al menos 6 años en el ámbito de la Seguridad Aeroportuaria y/o Seguridad en compañías aéreas.
Formación específica en seguridad aeroportuaria. </t>
  </si>
  <si>
    <t>TRE26-ECE-090</t>
  </si>
  <si>
    <t>Técnico/a en explotación y capacidad ferroviaria</t>
  </si>
  <si>
    <t xml:space="preserve">Experiencia de al menos 5 años en el ámbito del transporte ferroviario. 
Experiencia de al menos 2 años en proyectos internacionales. 
Formación específica en ámbito ferroviario. 
Dominio de inglés-certificado C1. </t>
  </si>
  <si>
    <t>TRE26-ECE-091</t>
  </si>
  <si>
    <t>Experiencia de al menos 5 años en el ámbito de la consultoría de transporte terrestre. 
Experiencia de al menos 2 años en modelización de transporte y movilidad. 
Formación específica en software para la modelización de transporte.</t>
  </si>
  <si>
    <t>TRE26-ECE-092</t>
  </si>
  <si>
    <t>Experiencia de al menos 2 años en el ámbito de la consultoría de transporte terrestre. 
Experiencia de al menos 2 años en simulación de tráfico.  
Formación específica en software para la modelización de transporte.</t>
  </si>
  <si>
    <t>TRE26-ECE-093</t>
  </si>
  <si>
    <t>'Gerente en planificación de transporte terrestre y movilidad sostenible</t>
  </si>
  <si>
    <t>TRE26-ECE-094</t>
  </si>
  <si>
    <t>Técnico/a  en seguridad operacional</t>
  </si>
  <si>
    <t xml:space="preserve">Experiencia de al menos 5 años a en el ámbito aeroportuario: handling, seguridad aérea, transporte de pasajeros y/o mercancías. 
Formación específica en seguridad operacional. </t>
  </si>
  <si>
    <t>TRE26-ECE-095</t>
  </si>
  <si>
    <t xml:space="preserve">Consultor/a en transformación organizativa y reingeniería de procesos </t>
  </si>
  <si>
    <t>Titulación Universitaria Media y/o Superior en Administración y dirección de empresas, Derecho, Ingeniería Industrial o conocimientos equivalentes equiparados por la empresa y/o experiencia consolidada en el ejercicio de la actividad profesional en la empresa y reconocida por esta.</t>
  </si>
  <si>
    <t>Experiencia de al menos 2 años en el ámbito de la transformación organizativa y reingeniería de procesos. 
Experiencia de al menos 2 años en el manejo de herramientas de diagramas de procesos. 
Experiencia de al menos 2 años participando en proyectos para la Administración Pública.</t>
  </si>
  <si>
    <t>TRE26-ECE-096</t>
  </si>
  <si>
    <t>Experiencia de al menos 2 años en el ámbito de la consultoría del transporte ferroviario. 
Experiencia de al menos 1 año realizando estudios de explotación y capacidad ferroviaria. 
Experiencia de al menos 1 año en el manejo de herramientas de simulación ferroviaria.</t>
  </si>
  <si>
    <t>TRE26-ECE-097</t>
  </si>
  <si>
    <t>Experiencia de al menos 5 años en el ámbito de la consultoría de transporte terrestre. 
Experiencia de al menos 3 años realizando estudios de demanda y/o modelización de transporte y movilidad.
Experiencia de al menos 3 años realizando procesamiento de bases de datos.</t>
  </si>
  <si>
    <t>TRE26-ECE-098</t>
  </si>
  <si>
    <t>Técnico/a en planificación aeroportuaria</t>
  </si>
  <si>
    <t>Titulación Universitaria Media y/o Superior en: Ingeniería Aeronáutica, Ingeniería Técnica Aeronáutica, Grado en Ingeniería Aeronáutica, Grado en Ingeniería Aeroespacial, Grado en Gestión y Operaciones del Transporte Aéreo; Máster en Ingeniería Aeronáutica, Máster en Sistemas del Transporte Aéreo; o similares.</t>
  </si>
  <si>
    <t>Al menos 5 años de experiencia en planificación aeroportuaria.</t>
  </si>
  <si>
    <t>TRE26-ECS-086</t>
  </si>
  <si>
    <t>Técnico/a bases de datos</t>
  </si>
  <si>
    <t>Al menos 2 años de experiencia realizando funciones de recopilación, transformación, depuración, estandarización y mejora de la calidad de los datos.
Al menos 2 años de experiencia en la creación y configuración de bases de datos Microsoft Access incluyendo participación en migración de datos entre sistemas.
Al menos 2 años de experiencia en administración y configuración de espacios con Microsoft SharePoint y desarrollando soluciones con Power BI utilizando DAX (Data Analysis Expressions) para la creación de cuadros de mando e informes.
Al menos 9 meses de experiencia realizando automatizaciones de procesos, correos e informes con Microsoft Power Automate.
Al menos 6 meses de experiencia prestando servicio en proyectos de la Administración Pública.</t>
  </si>
  <si>
    <t>TRE26-ECS-087</t>
  </si>
  <si>
    <t>Arquitecto/a Senior de Bases de Datos</t>
  </si>
  <si>
    <t>Experiencia de más de 8 años en administración y operación de bases de datos Oracle y Microsoft SQL Server, tanto en entornos on-premise como cloud.
Experiencia de más de 8 años en diseño de modelos de datos, esquemas, particionamiento y estándares con PL/SQL y Transact-SQL.
Experiencia de más de 7 años como arquitecto de bases de datos definiendo estándares, políticas y mejores prácticas de arquitecturas de bases de datos (ingesta, integración, calidad, trazabilidad, publicación).
Experiencia de más de 3 años diseñando e implementando plataformas analíticas para la integración y explotación de datos incorporando modelos de inteligencia artificial basados en Machine Learning y Deep Learning.
Experiencia de 9 meses de experiencia en el diseño e implantación de arquitecturas de almacenamiento y explotación de datos, en entornos Data Warehouse, Data Mart o Data Lake y utilizando InterSystems Health Connect para la conexión de distintos sistemas de datos origen en la Administración Pública.</t>
  </si>
  <si>
    <t>TRE26-ECS-088</t>
  </si>
  <si>
    <t>Análisis y desarrollo de portales</t>
  </si>
  <si>
    <t>Al menos 5 años de experiencia en la instalación, configuración, desarrollo de funcionalidades, gestión de contenido y usuarios del CMS Drupal y su integración con APIs y servicios externos.
Al menos 5 años de experiencia en el desarrollo de aplicaciones web mediante PHP con experiencia en extensiones, personalización de módulos y temas de Drupal.
Al menos 4 años de experiencia en el desarrollo de portales web (front-end y maquetación): creación de plantillas Twig con HTML5, CSS3 y JavaScript, y configuración de Views y Paragraphs para la construcción y presentación de contenidos.
Al menos 4 años de experiencia realizando consultas avanzadas con Microsoft SQL Server.
Al menos 6 meses de experiencia en el desarrollo de portales web Drupal en la Administración Pública.</t>
  </si>
  <si>
    <t>TRE26-ECS-089</t>
  </si>
  <si>
    <t>Administración de sistemas</t>
  </si>
  <si>
    <t>Al menos 5 años de experiencia en administración de sistemas e infraestructuras Microsoft Windows, incluyendo Directorio Activo, DNS, DHCP y GPOs.
Al menos 5 años de experiencia en administración de plataformas de virtualización VMware y al menos 1 año de experiencia en la operación de soluciones de recuperación utilizando Veeam Backup.
 'Al menos 3 años de experiencia en el despliegue de aplicaciones e inventariado con Lansweeper y en automatización de tareas mediante scripting (con PowerShell y Bash).
Al menos 6 meses de experiencia en la administración y operación de la herramienta de monitorización Zabbix y en la utilización de la herramienta de ticketing iTop para la gestión de incidencias y cambios. 
Al menos 6 meses de experiencia en la ejecución de proyectos de modernización de infraestructuras en la Administración Pública.</t>
  </si>
  <si>
    <t>TRE26-ECS-090</t>
  </si>
  <si>
    <t>Al menos 8 años de experiencia realizando diseño, operación y mantenimiento de infraestructuras tecnológicas Microsoft Windows Server y al menos 5 años de experiencia en Red Hat Enterprise Linux.
Al menos 8 años de experiencia en administración de plataformas de virtualización con VMware y recuperación con Veeam Backup.
Al menos 6 años de experiencia en administración de infraestructuras Data Center, administración de bases de datos Microsoft SQL Server y de sistemas incluyendo la gestión del Directorio Activo, DNS, GPOs, WSUS, Autoridades de Certificación y SCCM.
Al menos 6 meses de experiencia en la administración y operación de soluciones de monitorización (Zabbix y Dynatrace), administración de seguridad con MicroCLAUDIA y aplicación de medidas del Esquema Nacional de Seguridad.
Al menos 6 meses de experiencia en la ejecución de proyectos de migración y modernización de infraestructuras en la Administración Pública.</t>
  </si>
  <si>
    <t>TRE26-ECS-091</t>
  </si>
  <si>
    <t>Al menos 6 años de experiencia realizando toma de requerimientos y análisis funcional en proyectos de mantenimiento y evolución de sistemas con los módulos SAP: RE-Real State y FI-Contabilidad Financiera. 
Al menos 5 años de experiencia realizando seguimiento de proyectos SAP y la gestión de incidencias asociadas.
Al menos 5 años de experiencia en parametrización, ejecución de pruebas funcionales y formación a usuarios en soluciones SAP.
Al menos 3 años de experiencia en mantenimiento de Solution Manager (incidencias, peticiones y evolutivos) y en integración de módulos SAP con otras aplicaciones corporativas.
Al menos 6 meses de experiencia en la ejecución de proyectos SAP en el sector ferroviario de la Administración Pública.</t>
  </si>
  <si>
    <t>TRE26-ECS-092</t>
  </si>
  <si>
    <t>Al menos 6 años de experiencia realizando toma de requerimientos y análisis funcional en proyectos de mantenimiento y evolución de sistemas con los módulos SAP: EAPS, FI, CO, IM y PS.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</si>
  <si>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TRE26-ECS-093</t>
  </si>
  <si>
    <t>Al menos 6 años de experiencia realizando toma de requerimientos y análisis funcional en proyectos de mantenimiento y evolución de sistemas del módulo RMS-Expedientes de contratación.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</si>
  <si>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TRE26-ECS-094</t>
  </si>
  <si>
    <t>Al menos 6 años de experiencia realizando toma de requerimientos y análisis funcional en proyectos de mantenimiento y evolución de sistemas con los módulos SAP: MM-Gestion de materiales y compras y WM-Gestión de almacenes.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</si>
  <si>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TRE26-ECS-095</t>
  </si>
  <si>
    <t>Documentalista Fundaciones de competencia Estatal</t>
  </si>
  <si>
    <t>Titulación Universitaria Media y/o Superior en Biblioteconomía y Documentación; Documentación; Información y Documentación; Historia o conocimientos equivalentes equiparados por la empresa, y/o experiencia consolidada en el ejercicio de la actividad profesional en la empresa y reconocida por ésta.</t>
  </si>
  <si>
    <t>Experiencia de al menos 1 año como documentalista.
Experiencia de al menos 1 año en proyectos de gestión documental.
Experiencias de al menos 6 meses en el tratamiento de documentación de Fundaciones de Competencia Estatal: revisión, inscripción, salida, digitalización y archivo manual.
Experiencia de al menos 6 meses en la utilización de gestores documentales.</t>
  </si>
  <si>
    <t>TRE26-ECS-096</t>
  </si>
  <si>
    <t>TRE26-ECS-097</t>
  </si>
  <si>
    <t>Titulación Universitaria Media y/o Superior preferiblemente en Ingeniería Informática o Ingeniería en Telecomunicaciones o conocimientos equivalentes equiparados por la empresa y/o experiencia consolidada en el ejercicio de la actividad profesional en la empresa y reconocida por ésta.</t>
  </si>
  <si>
    <t>Experiencia de al menos 5 años en desarrollo de aplicaciones con tecnología Java.
Experiencia de al menos 5 años en desarrollo bajo arquitectura de microservicios, empleando tecnologías como Spring, Hibernate, J2EE, Maven y frameworks front-end (JavaScript, Angular, jQuery, Vue).
Experiencia de al menos 5 años en el manejo de bases de datos relacionales (SQL): consultas, procedimientos almacenados, funciones, etc.
Experiencia de al menos 3 años en el uso de herramientas de integración continua, control de versiones (Git) y herramientas de calidad de código.
Experiencia de al menos 1 año trabajando con metodologías ágiles (Scrum u otras).</t>
  </si>
  <si>
    <t>TRE26-ECS-098</t>
  </si>
  <si>
    <t>TRE26-ECS-099</t>
  </si>
  <si>
    <t>TRE26-ECS-100</t>
  </si>
  <si>
    <t>Técnico/a de Gestión y Seguimiento de Proyectos Sanitarios</t>
  </si>
  <si>
    <t>Al menos 5 años de experiencia realizando actividades de gestión, coordinación, seguimiento y control de proyectos tecnológicos o de transformación digital, incluyendo la planificación de actuaciones, seguimiento de hitos, control de riesgos y gestión de entregables.
Al menos 5 años de experiencia en la elaboración, consolidación y presentación de informes de seguimiento, documentación de proyecto y reporting ejecutivo para responsables funcionales, órganos directivos u organismos públicos.
Al menos 5 años de experiencia realizando actividades de coordinación e interlocución con equipos técnicos, áreas funcionales, usuarios y responsables de negocio, realizando el seguimiento de actuaciones y la coordinación de reuniones de trabajo y comités de seguimiento.
Al menos 2 años de experiencia realizando actividades de seguimiento de programas, proyectos o servicios en el ámbito de las Administraciones Públicas, participando en el control de indicadores, seguimiento de actuaciones y soporte a la gestión.
Al menos 2 años de experiencia realizando actividades relativas a la gestión de información, elaboración de indicadores, cuadros de mando o actividades de análisis y consolidación de datos para el apoyo a la toma de decisiones.
Al menos 1 año de experiencia en proyectos de transformación digital, modernización o gestión de servicios en el ámbito sanitario, participando en actividades de seguimiento, coordinación, control de indicadores o gestión de información sanitaria.</t>
  </si>
  <si>
    <t>TRE26-ECS-101</t>
  </si>
  <si>
    <t>Responsable de Soluciones Financieras Corporativas</t>
  </si>
  <si>
    <t>G. GOBERNANZA Y CONSULTORÍA DIGITAL</t>
  </si>
  <si>
    <t>Titulación Universitaria Media y/o Superior preferiblemente en Informática o conocimientos equivalentes equiparados por la empresa y/o experiencia consolidada en el ejercicio de la actividad profesional en la empresa y reconocida por ésta.</t>
  </si>
  <si>
    <t>Al menos 8 años de experiencia en gestión, coordinación o soporte funcional de aplicaciones corporativas vinculadas a procesos económico-financieros o de gestión empresarial.
Al menos 8 años de experiencia en gestión, seguimiento y coordinación de proyectos TIC, incluyendo actividades de planificación, control, mantenimiento evolutivo y soporte al negocio.
Al menos 5 años de experiencia en elaboración, revisión o tramitación de documentación contractual y pliegos relacionados con servicios o proyectos tecnológicos.
Al menos 5 años de experiencia en interlocución con áreas usuarias, equipos técnicos y responsables de negocio para la definición, seguimiento y mejora de soluciones tecnológicas corporativas.
Al menos 5 años de experiencia en soporte funcional, mantenimiento o evolución de aplicaciones de gestión económica, financiera, contractual o de facturación en grandes organizaciones.</t>
  </si>
  <si>
    <t>TRE26-ECS-102</t>
  </si>
  <si>
    <t>Consultor/a de Espacios de Datos y Ecosistemas Digitales</t>
  </si>
  <si>
    <t>Al menos 6 años de experiencia en gestión, seguimiento o coordinación de proyectos de transformación digital, innovación tecnológica o gobierno del dato.
Al menos 4 años de experiencia en iniciativas relacionadas con gestión de datos, gobierno del dato, plataformas de información o ecosistemas digitales colaborativos.
Al menos 4 años de experiencia en análisis de necesidades, identificación de oportunidades de mejora y definición de soluciones en proyectos tecnológicos o de datos.
Al menos 3 años de experiencia en coordinación e interlocución con organizaciones, proveedores, áreas de negocio o administraciones públicas para el seguimiento de proyectos o servicios tecnológicos.
Al menos 3 años de experiencia en elaboración de informes, documentación técnica, propuestas o materiales de seguimiento orientados a la toma de decisiones y mejora de iniciativas estratégicas.</t>
  </si>
  <si>
    <t>TRE26-ECS-103</t>
  </si>
  <si>
    <t>Consultor/a de Programas Europeos y Relaciones Institucionales</t>
  </si>
  <si>
    <t>Titulación Universitaria Superior en Derecho.</t>
  </si>
  <si>
    <t>Al menos 2 años de experiencia en interpretación de normativa,  procedimientos o requisitos jurídicos, así como en la elaboración de informes, documentación y materiales informativos.
Al menos 2 años de experiencia en la coordinación y gestión simultánea de actividades, tareas y plazos, utilizando herramientas ofimáticas y plataformas digitales de gestión.
Al menos 18 meses de experiencia en funciones de asesoramiento, gestión de información, análisis documental y atención a entidades, clientes o grupos de interés en la Administración Pública Española.
Al menos 18 meses de experiencia en relaciones con la Comisión Europea. 
Estar en posesión de titulación de Idioma ingles nivel C1.</t>
  </si>
  <si>
    <t>TRE26-ECS-104</t>
  </si>
  <si>
    <t>Técnico/a de Apoyo Jurídico y Asuntos Europeo</t>
  </si>
  <si>
    <t>Al menos 5 años de experiencia en análisis y evaluación de documentación técnica y jurídica, así como en la elaboración de informes, notas y documentación especializada para el soporte a la toma de decisiones.
Al menos 5 años de experiencia en interpretación, aplicación y asesoramiento en materia normativa y regulatoria, proporcionando criterios jurídicos y apoyo especializado en entornos institucionales o de gestión pública. 
Al menos 5 años de experiencia en la elaboración, revisión y coordinación de comunicaciones, informes y documentación institucional dirigidos a organismos públicos, entidades y grupos de interés.
Al menos 5 años de experiencia en el análisis, seguimiento y evaluación del impacto de iniciativas normativas, regulatorias o estratégicas de ámbito nacional, europeo o internacional.
Al menos 5 años de experiencia en la planificación, coordinación y seguimiento de proyectos o iniciativas complejas, colaborando con equipos multidisciplinares y múltiples interlocutores.</t>
  </si>
  <si>
    <t>TRE26-ECS-105</t>
  </si>
  <si>
    <t>Técnico/a Jurídico Sénior de Administración electrónica</t>
  </si>
  <si>
    <t>Al menos 5 años de experiencia en la elaboración de informes jurídicos y análisis normativo relacionado con sistemas de información, interoperabilidad y administración electrónica.
Al menos 5 años de experiencia en el seguimiento, análisis y evaluación de desarrollos legislativos, así como en la elaboración de propuestas, observaciones y enmiendas a textos normativos.
Al menos 5 años de experiencia en la redacción, revisión y análisis jurídico de convenios, protocolos, acuerdos y otros instrumentos de colaboración entre organismos públicos y entidades privadas.
Al menos 5 años de experiencia en la interpretación y aplicación de normativa técnica y jurídica orientada a la interoperabilidad, intercambio de información y transformación digital en entornos institucionales.
Al menos 5 años de experiencia en la coordinación de actividades, elaboración de documentación técnica y jurídica, y colaboración con equipos multidisciplinares para el desarrollo e implantación de servicios digitales.</t>
  </si>
  <si>
    <t>TRE26-ECS-106</t>
  </si>
  <si>
    <t>Administrador/a de Plataformas Colaborativas y Arquitectura Empresarial</t>
  </si>
  <si>
    <t>Al menos 5 años de experiencia en la administración, configuración, mantenimiento y soporte técnico de plataformas colaborativas y herramientas de gestión del conocimiento, incluyendo la gestión de usuarios, permisos y espacios de trabajo.
Al menos 5 años de experiencia en el diseño, desarrollo y mantenimiento de automatizaciones, integraciones y funcionalidades avanzadas para la optimización de procesos y la interoperabilidad entre sistemas.
Al menos 5 años de experiencia en la administración técnica y soporte de herramientas de arquitectura empresarial, incluyendo la gestión de repositorios, bases de datos y estructuras de información corporativas.
Al menos 5 años de experiencia en el análisis, adaptación e integración de soluciones tecnológicas con plataformas corporativas de gestión de servicios y soporte.
Al menos 5 años de experiencia en la gestión de incidencias, solicitudes de servicio, control de accesos y soporte a usuarios, garantizando el cumplimiento de procedimientos y niveles de servicio establecidos.</t>
  </si>
  <si>
    <t>TRE26-ECS-107</t>
  </si>
  <si>
    <t>Consultor/a de Inteligencia Artificial y Transformación Digital</t>
  </si>
  <si>
    <t>Titulación Universitaria Media o Superior en:
Economía, ADE o Ingeniería</t>
  </si>
  <si>
    <t>Al menos 6 años de experiencia en el diseño, implantación y seguimiento de proyectos de transformación digital e innovación, incluyendo iniciativas basadas en inteligencia artificial.
Al menos 6 años de experiencia en la definición de modelos de gobernanza, indicadores de seguimiento, métricas de rendimiento y evaluación de programas o servicios digitales.
Al menos 6 años de experiencia en el análisis de resultados, evaluación de impacto y elaboración de propuestas de mejora para programas de digitalización y transformación organizativa.
Al menos 6 años de experiencia en la elaboración de informes ejecutivos, presentaciones, documentación estratégica y materiales de apoyo para la comunicación institucional y el posicionamiento corporativo.
Al menos 6 años de experiencia en el diseño, desarrollo e impartición de contenidos formativos y acciones de capacitación orientadas a la adopción de tecnologías digitales y la gestión del cambio.</t>
  </si>
  <si>
    <t>TRE26-ECS-108</t>
  </si>
  <si>
    <t>Analista Funcional ámbito de la Salud</t>
  </si>
  <si>
    <t>Al menos 2 años de experiencia trabajando como consultor o analista funcional en el ámbito de la salud.
Al menos 2 años de experiencia trabajando en proyectos de implantación de soluciones en al ámbito de la salud.
Al menos 2 años de experiencia definiendo, desarrollando y validando planes de pruebas en soluciones del ámbito de la salud.
Al menos 2 años de experiencia definiendo servicios de salud digitales personalizados.
Al menos 2 años de experiencia en el análisis, definición y optimización de procesos asistenciales en organizaciones sanitarias, participando en proyectos de transformación digital y mejora de la atención sanitaria.</t>
  </si>
  <si>
    <t>TRE26-ECS-109</t>
  </si>
  <si>
    <t>Analista de Gestión de Riesgos y Exposición a Amenazas de Ciberseguridad</t>
  </si>
  <si>
    <t>Al menos 2 años de experiencia en la coordinación y seguimiento de auditorías de ciberseguridad, incluyendo la definición de alcances y gestión de entidades.
Al menos 2 años de experiencia en la gestión, seguimiento y remediación de vulnerabilidades e incidencias de seguridad.
Al menos 2 años de experiencia en servicios SOC, monitorización de amenazas y gestión de alertas de ciberseguridad.
Al menos 2 años de experiencia en análisis de riesgos digitales, protección frente al fraude y detección de amenazas en entornos corporativos.
Al menos 2 años de experiencia en la elaboración de informes, coordinación de equipos y gestión operativa de servicios de ciberseguridad.</t>
  </si>
  <si>
    <t>TRE26-ECS-110</t>
  </si>
  <si>
    <t>Especialista en Gobierno, Riesgo y Cumplimiento de Seguridad de la Información</t>
  </si>
  <si>
    <t>Al menos 8 años de experiencia en el desarrollo, revisión e implantación de políticas, normas y procedimientos de seguridad de la información y cumplimiento normativo.
Al menos 8 años de experiencia en el análisis e interpretación de normativa nacional e internacional en materia de protección de datos, ciberseguridad, gestión de riesgos y cumplimiento regulatorio.
Al menos 8 años de experiencia en la elaboración de informes técnicos y jurídicos relacionados con seguridad de la información, protección de datos y cumplimiento normativo.
Al menos 8 años de experiencia en la gestión y evaluación de riesgos de terceros, revisión de contratos y definición de requisitos de seguridad aplicables a proveedores.
Al menos 8 años de experiencia en proyectos de adecuación, auditoría y gobierno de la seguridad de la información basados en marcos regulatorios y estándares como ENS, ISO 27001 o equivalentes.</t>
  </si>
  <si>
    <t>TRE26-ECS-111</t>
  </si>
  <si>
    <t>Consultor/a Senior de Ciberseguridad para Sistemas Industriales OT</t>
  </si>
  <si>
    <t>Al menos 6 años de experiencia en proyectos de ciberseguridad para entornos industriales OT/ICS, incluyendo análisis de riesgos, vulnerabilidades y definición de medidas de protección.
Al menos 6 años de experiencia en la implementación, integración y despliegue de soluciones de ciberseguridad en infraestructuras críticas o sistemas industriales.
Al menos 6 años de experiencia liderando equipos, servicios o proyectos de ciberseguridad, garantizando el cumplimiento de requisitos técnicos y normativos.
Al menos 6 años de experiencia en auditorías de seguridad, hacking ético y evaluación de productos o soluciones de ciberseguridad en entornos IT y OT.
Al menos 6 años de experiencia en la elaboración de informes técnicos, asesoramiento especializado y preparación de documentación o pliegos relacionados con ciberseguridad y sistemas industriales.</t>
  </si>
  <si>
    <t>TRE26-ECS-112</t>
  </si>
  <si>
    <t>Técnico/a de apoyo en Seguridad de la Información en Entornos OT Ferroviarios</t>
  </si>
  <si>
    <t>Titulación Universitaria Media o Superior en: Ingeniería informática o de Telecomunicación.</t>
  </si>
  <si>
    <t>Al menos 5 años de experiencia en proyectos de adecuación, implantación o certificación de sistemas de gestión de seguridad de la información conforme al ENS, ISO 27001 o marcos equivalentes.
Al menos 5 años de experiencia en la identificación, inventariado, catalogación y gestión de activos de información y tecnológicos en entornos corporativos complejos.
Al menos 5 años de experiencia en la realización de análisis de riesgos de seguridad de la información y en la definición y seguimiento de planes de tratamiento asociados.
Al menos 5 años de experiencia en la elaboración de procedimientos, controles, documentación técnica y actividades de gobierno de la seguridad de la información.
Al menos 5 años de experiencia en la coordinación con áreas técnicas, gestión de incidencias de seguridad y apoyo a iniciativas de ciberseguridad en entornos tecnológicos o industriales.</t>
  </si>
  <si>
    <t>TRE26-ECS-113</t>
  </si>
  <si>
    <t>Técnico/a en IA jurídica</t>
  </si>
  <si>
    <t>Al menos 2 años de experiencia profesional en apoyo jurídico en proyectos relacionados con Inteligencia Artificial o tecnologías aplicadas al ámbito judicial o administrativo.
Al menos 1 año de experiencia profesional en análisis jurídico de soluciones tecnológicas o proyectos de digitalización en el sector público.
Al menos 1 año de experiencia profesional en clasificación, tratamiento o análisis de documentación jurídica para su uso en sistemas tecnológicos o modelos de datos.
Al menos 1 año de experiencia profesional en ejecución de pruebas funcionales, validación o apoyo al entrenamiento de soluciones basadas en Inteligencia Artificial.
Al menos 1 año de experiencia profesional en gestión, seguimiento o coordinación de actividades en proyectos tecnológicos o jurídicos.</t>
  </si>
  <si>
    <t>TRE26-ECS-114</t>
  </si>
  <si>
    <t>Técnico/a jurídico de modelos IA en Justicia</t>
  </si>
  <si>
    <t>Al menos 2 años de experiencia profesional en apoyo jurídico en proyectos de Inteligencia Artificial o tecnologías aplicadas al ámbito judicial o administrativo.
Al menos 1 año de experiencia profesional en coordinación o apoyo a la gestión de equipos en proyectos jurídicos o tecnológicos.
Al menos 1 año de experiencia profesional en análisis jurídico de soluciones tecnológicas o proyectos de transformación digital en el sector público.
Al menos 1 año de experiencia profesional en clasificación, tratamiento o análisis de documentación jurídica para su uso en sistemas tecnológicos o modelos de datos.
Al menos 1 año de experiencia profesional en elaboración de informes jurídicos, análisis normativo o documentación técnica en el ámbito público o judicial.</t>
  </si>
  <si>
    <t>TRE26-ECS-115</t>
  </si>
  <si>
    <t>Técnico/a jurídico/a junior</t>
  </si>
  <si>
    <t>Al menos 6 meses de experiencia profesional en apoyo jurídico en proyectos de Inteligencia Artificial o tecnologías aplicadas al ámbito judicial o administrativo.
Al menos 6 meses de experiencia profesional en coordinación o apoyo a la gestión de equipos en proyectos jurídicos o tecnológicos.
Al menos 6 meses de experiencia profesional en análisis jurídico de soluciones tecnológicas o proyectos de transformación digital en el sector público.
Al menos 6 meses de experiencia profesional en elaboración de informes jurídicos, análisis normativo o documentación técnica en el ámbito público o judicial.</t>
  </si>
  <si>
    <t>TRE26-ECS-116</t>
  </si>
  <si>
    <t>Consultor/a Senior de Arquitectura de Ciberseguridad IT/OT</t>
  </si>
  <si>
    <t>Titulación Universitaria Media o Superior en Ingeniería Informática, Telecomunicaciones o Ingeniería Industrial.</t>
  </si>
  <si>
    <t>Al menos 8 años de experiencia profesional en diseños de arquitectura de seguridad.
Al menos 6 años de experiencia profesional como experto de seguridad en proyectos OT/ICS o Infraestructuras Críticas.
Al menos 6 años de experiencia en diseño e implantación de arquitecturas de ciberseguridad para entornos IT y OT, incluyendo arquitecturas Zero Trust, seguridad Cloud, segmentación de redes e integración IT/OT.
Al menos 5 años de experiencia en gestión de riesgos, gobierno de la seguridad y aplicación de marcos normativos y metodológicos de ciberseguridad, incluyendo ENS, NIS2, IEC 62443, ISO 27001, NIST, MAGERIT y MITRE ATT&amp;CK.
Al menos 4 años de experiencia en elaboración de arquitecturas, especificaciones técnicas, pliegos, informes ejecutivos y hojas de ruta (roadmaps) de ciberseguridad para proyectos de transformación digital o modernización tecnológica.</t>
  </si>
  <si>
    <t>TRE26-ECS-117</t>
  </si>
  <si>
    <t>Experto/a Senior en Plataformas de Firma Electrónica y Servicios PKI</t>
  </si>
  <si>
    <t>Titulación Universitaria Media o Superior en Ingeniería Informática.</t>
  </si>
  <si>
    <t>Al menos 8 años de experiencia profesional en proyectos TIC relacionados con firma electrónica, identidad digital, infraestructuras PKI, certificación electrónica y servicios de validación conforme al Esquema Nacional de Interoperabilidad.
Al menos 6 años de experiencia profesional en análisis, implantación, administración y soporte experto de plataformas de firma electrónica, incluyendo componentes de la Suite @firma, servicios de validación, sellado de tiempo y gestión de certificados digitales.
Al menos 5 años de experiencia profesional en diseño y ejecución de pruebas funcionales, de integración, sistema, aceptación, regresión y rendimiento, así como en definición de metodologías y procedimientos de aseguramiento de la calidad del software.
Al menos 5 años de experiencia profesional en entornos tecnológicos basados en Java/J2EE, servidores de aplicaciones, servicios web, integración de sistemas, bases de datos Oracle y herramientas de integración continua y control de calidad del software.
Al menos 4 años de experiencia profesional en elaboración de documentación técnica, especificaciones funcionales y técnicas, informes especializados, análisis criptográficos y consultoría tecnológica en soluciones de firma electrónica y servicios PKI.</t>
  </si>
  <si>
    <t>TRE26-ECS-118</t>
  </si>
  <si>
    <t xml:space="preserve">Auditor/a de Accesibilidad Digital </t>
  </si>
  <si>
    <t>Al menos 5 años de experiencia en evaluación y auditoría de accesibilidad digital de portales web y aplicaciones móviles conforme a WCAG 2.1 y UNE-EN 301549:2022 utilizando tecnologías de apoyo para la validación de accesibilidad, incluyendo NVDA, JAWS, VoiceOver, TalkBack, Voice Access, Voice Control, Switch Access y Switch Control.
Al menos 5 años de experiencia en elaboración de Informes de Revisión de Accesibilidad (IRA), identificación de barreras y definición de recomendaciones técnicas de corrección.
Al menos 5 años de experiencia en revisión y adecuación de documentación digital accesible, incluyendo formatos Word, Excel, PowerPoint, PDF y ePub.
Al menos 5 años de experiencia en la revisión visual de aplicaciones móviles para la identificación de problemas de accesibilidad perceptibles en las interfaces, así como en el análisis, contraste y verificación de dichos problemas con la información y evidencias recogidas en los Informes de Revisión de Accesibilidad (IRA).
Estar en posesión de certificación WAS (Web Accessibility Specialist) de la IAAP, que acredite conocimientos avanzados en accesibilidad web y al menos su aplicación profesional por 3 años en el diseño, desarrollo y validación de portales web basados en HTML, CSS y JavaScript.</t>
  </si>
  <si>
    <t>TRE26-ECS-119</t>
  </si>
  <si>
    <t>Ingeniero/a de Sistemas</t>
  </si>
  <si>
    <t>G. SMART PRODUCTS</t>
  </si>
  <si>
    <t>Al menos 1 año de experiencia en ingeniería de sistemas aplicada a infraestructuras críticas, incluyendo definición de interfaces, integración de sistemas, validación y análisis de fallos.
Al menos 1 año de experiencia en integración y explotación de cadenas de procesamiento de datos en tiempo real procedentes de sensores, incluyendo mensajería, almacenamiento y visualización.
Al menos 1 año de experiencia en despliegue y operación de soluciones cloud sobre AWS, incluyendo servicios EC2, RDS, Lambda y S3.
Al menos 1 año de experiencia en tecnologías de integración y gestión de datos, incluyendo MQTT, Docker, Kubernetes, Linux, PostgreSQL, MariaDB/MySQL, InfluxDB y Grafana.</t>
  </si>
  <si>
    <t>TRE26-ECS-120</t>
  </si>
  <si>
    <t>Científico/a de Datos</t>
  </si>
  <si>
    <t>Titulación Universitaria Media y/o Superior preferiblemente en Matemáticas, Ciencia de Datos, Inteligencia Artificial, Ingeniería Informática o conocimientos equivalentes equiparados por la empresa y/o experiencia consolidada en el ejercicio de la actividad profesional en la empresa y reconocida por ésta.</t>
  </si>
  <si>
    <t>Al menos 6 meses de experiencia en procesos de extracción, limpieza, transformación y análisis exploratorio de datos (EDA), incluyendo tratamiento de valores nulos y detección de valores atípicos (outliers).
Al menos 6 meses de experiencia en desarrollo, entrenamiento y evaluación de modelos de Machine Learning supervisado orientados a problemas de clasificación y predicción.
Al menos 6 meses de experiencia en explotación y análisis de datos mediante SQL, Python y Pandas, así como en la aplicación de técnicas de Data Mining.
Al menos 6 meses de experiencia en obtención, integración y tratamiento de información procedente de APIs, técnicas de web scraping y distintas fuentes de datos para su utilización en procesos analíticos y modelos de Machine Learning.</t>
  </si>
  <si>
    <t>TRE26-ECS-121</t>
  </si>
  <si>
    <t>Desarrollador/a de RPA</t>
  </si>
  <si>
    <t>Formación Profesional: FP en Informática o conocimientos equivalentes equiparados por la empresa y/o experiencia consolidada en el ejercicio de la actividad profesional en la empresa y reconocida por ésta.</t>
  </si>
  <si>
    <t>Al menos 6 meses de experiencia como desarrollador de RPA con Blue Prism.</t>
  </si>
  <si>
    <t>TRE26-ECS-122</t>
  </si>
  <si>
    <t>Consultor/a de Regulación de IA</t>
  </si>
  <si>
    <t>TRE26-ECS-123</t>
  </si>
  <si>
    <t>Ingeniero/a de Datos</t>
  </si>
  <si>
    <t>Titulación Universitaria Media y/o Superior preferiblemente en Ingeniería Informática, Ingeniería de Telecomunicación o Matemáticas o conocimientos equivalentes equiparados por la empresa y/o experiencia consolidada en el ejercicio de la actividad profesional en la empresa y reconocida por ésta.</t>
  </si>
  <si>
    <t>Al menos 2 años de experiencia profesional en el ámbito informático, incluyendo arquitectura de información, análisis de necesidades de datos, diseño de modelos relacionales, procesamiento de datos, pruebas de software y documentación de soluciones.
Al menos 2 años de experiencia con bases de datos relacionales tales como SQL Server y Oracle.
Al menos 2 años de experiencia en análisis y diseño de procesos ETL.</t>
  </si>
  <si>
    <t>TRE26-ECS-124</t>
  </si>
  <si>
    <t>Coordinador/a Senior de Proyectos de Tecnologías de la Información</t>
  </si>
  <si>
    <t>Titulación Universitaria Media y/o Superior preferiblemente en Ingeniería Informática, Matemáticas o Física o conocimientos equivalentes equiparados por la empresa y/o experiencia consolidada en el ejercicio de la actividad profesional en la empresa y reconocida por ésta.</t>
  </si>
  <si>
    <t>Al menos 6 años de experiencia en dirección y gestión de proyectos de analítica de datos, Business Intelligence y transformación digital.
Al menos 6 años de experiencia en análisis, diseño e implantación de bases de datos, cuadros de mando, Data Warehouse y procesos ETL.
Al menos 6 años de experiencia en coordinación de equipos multidisciplinares, gestión de clientes, planificación y seguimiento de proyectos tecnológicos, incluyendo interlocución con equipos técnicos.
Al menos 6 años de experiencia en definición de arquitectura con SQL, Power BI, Azure y tecnologías de explotación y análisis de datos.
Al menos 6 años de experiencia gestionando proyectos tecnológicos para la administración pública.</t>
  </si>
  <si>
    <t>TRE26-ECS-125</t>
  </si>
  <si>
    <t>Analista de datos y desarrollador/a</t>
  </si>
  <si>
    <t>Titulación Universitaria Media y/o Superior en el ámbito de la Ingeniería o conocimientos equivalentes equiparados por la empresa y/o experiencia consolidada en el ejercicio de la actividad profesional en la empresa y reconocida por ésta.</t>
  </si>
  <si>
    <t>Al menos 3 años de experiencia en desarrollo con Python para el tratamiento de datos.
Al menos 3 años de experiencia en recolección de datos y webscraping.
Al menos 3 años de experiencia trabajando con bases de datos relacionales.
Al menos 1 año de experiencia en desarrollo de ETLs.</t>
  </si>
  <si>
    <t>TRE26-ECS-126</t>
  </si>
  <si>
    <t>Analista de Datos Business Intelligence</t>
  </si>
  <si>
    <t>Titulación Universitaria Media y/o Superior en Informática, Administración y Dirección de Empresas, Estadística o conocimientos equivalentes equiparados por la empresa y/o experiencia consolidada en el ejercicio de la actividad profesional en la empresa y reconocida por ésta.</t>
  </si>
  <si>
    <t>Al menos 1 año de experiencia con herramientas de análisis y visualización de datos, especialmente Power BI, Excel y Power Query.
Al menos 1 año de experiencia con manejo de SQL o herramientas equivalentes para la explotación de información.
Al menos 1 año de experiencia en la obtención, tratamiento, análisis e interpretación de datos de negocio, participando en proyectos de analítica avanzada, reporting y marketing analítico, con orientación a resultados y mejora continua.
Al menos 1 año de experiencia en negocio ferroviario, dominando la terminología usada en el sector.
Formación acreditada en Business Analytics.</t>
  </si>
  <si>
    <t>TRE26-ECS-127</t>
  </si>
  <si>
    <t>Titulación Universitaria Superior preferiblemente en Informática, Ciencias de Datos, Inteligencia Artificial, Física, Matemáticas o conocimientos equivalentes equiparados por la empresa y/o experiencia consolidada en el ejercicio de la actividad profesional en la empresa y reconocida por ésta.</t>
  </si>
  <si>
    <t>Al menos 5 años de experiencia en desarrollo, entrenamiento y validación de modelos de Inteligencia Artificial y Machine Learning end-to-end.
Al menos 5 años de experiencia en análisis avanzado de datos, aprendizaje supervisado, aprendizaje por refuerzo y Deep Learning.
Al menos 5 años de experiencia en diseño y construcción de pipelines ETL, depuración, normalización y tratamiento de datos para analítica avanzada.
Al menos 5 años de experiencia en modelización predictiva, análisis de series temporales y modelado bayesiano.
Formación acreditada en Big Data &amp; Business Analytics.</t>
  </si>
  <si>
    <t>TRE26-ECS-128</t>
  </si>
  <si>
    <t>Consultor/a en Inteligencia Artificial</t>
  </si>
  <si>
    <t>Titulación Universitaria Media y/o Superior en Informática, Matemáticas o Estadística o conocimientos equivalentes equiparados por la empresa y/o experiencia consolidada en el ejercicio de la actividad profesional en la empresa y reconocida por ésta.</t>
  </si>
  <si>
    <t>Más de 6 años de experiencia en proyectos IA (con todo tipo de soluciones) y cubriendo todo el ciclo de vida completo.
Más de 4 años de experiencia en la definición de arquitecturas y plataformas de IA.
Más de 4 años de experiencia en la selección, adaptación de modelos, entrenamiento, evaluación de resultados, definición de métricas de rendimiento y optimización continua.  
Más de 4 años de experiencia en integración de soluciones de IA en entornos corporativos.</t>
  </si>
  <si>
    <t>TRE26-ECS-129</t>
  </si>
  <si>
    <t>Ingeniero/a de Simulación y Realidad Virtual</t>
  </si>
  <si>
    <t>Titulación Universitaria Superior preferiblemente en Ingeniería Informática, Ingeniería de Computadores o Ingeniería y Sistemas de Datos o conocimientos equivalentes equiparados por la empresa y/o experiencia consolidada en el ejercicio de la actividad profesional en la empresa y reconocida por ésta.</t>
  </si>
  <si>
    <t>Al menos 6 años de experiencia en desarrollo software y tecnologías informáticas.
Al menos 6 años de experiencia en desarrollo de soluciones de Realidad Aumentada (AR).
Al menos 6 años de experiencia en desarrollo de soluciones de Realidad Virtual (VR) y entornos inmersivos para formación, simulación y entrenamiento profesional.
Al menos 6 años de experiencia en diseño y desarrollo de simuladores interactivos orientados a formación, entrenamiento y toma de decisiones.
Al menos 6 años de experiencia en investigación aplicada, modelado, control avanzado y desarrollo de soluciones tecnológicas en el ámbito universitario y/o de I+D.</t>
  </si>
  <si>
    <t>TRE26-ECS-130</t>
  </si>
  <si>
    <t>Consultor/a de Datos e Inteligencia Artificial</t>
  </si>
  <si>
    <t>Titulación Universitaria Media y/o Superior preferiblemente en Ingeniería Informática, Ingeniería de Telecomunicación, Ingeniería Industrial, Matemáticas o conocimientos equivalentes equiparados por la empresa y/o experiencia consolidada en el ejercicio de la actividad profesional en la empresa y reconocida por ésta.</t>
  </si>
  <si>
    <t>Al menos 4 años de experiencia en proyectos de investigación y desarrollo relacionados con Inteligencia Artificial, incluyendo desarrollo, entrenamiento y despliegue de modelos de machine learning y deep learning.
Al menos 4 años de experiencia en procesamiento, análisis y clasificación de datos procedentes de fuentes multimodales y sistemas de adquisición de datos en tiempo real.
Al menos 4 años de experiencia en diseño de pipelines de procesamiento, limpieza y preparación de datos para el entrenamiento de modelos de Inteligencia Artificial.
Formación acreditada en análisis de datos masivos (Big Data).</t>
  </si>
  <si>
    <t>TRE26-ECS-131</t>
  </si>
  <si>
    <t>Desarrollador/a de Modelos de Inteligencia Artificial</t>
  </si>
  <si>
    <t>TRE26-ECS-132</t>
  </si>
  <si>
    <t>Especialista en Meteorología y Clima</t>
  </si>
  <si>
    <t>Titulación Universitaria Superior preferiblemente en Física, Matemáticas o Ingeniería Informática o conocimientos equivalentes equiparados por la empresa y/o experiencia consolidada en el ejercicio de la actividad profesional en la empresa y reconocida por ésta.</t>
  </si>
  <si>
    <t>Al menos 6 años de experiencia en actividades científico-técnicas relacionadas con sistemas de modelización y predicción meteorológica y/o con el tratamiento y postproceso de datos de modelos meteorológicos o climáticos.
Al menos 6 años de experiencia en programación científico-técnica en entornos Linux utilizando Bash y Python, incluyendo el uso de NumPy, Xarray, Pandas y Scikit-Learn.
Al menos 6 años de experiencia en tratamiento y explotación de grandes volúmenes de datos científicos, incluyendo datos en formato NetCDF.
Al menos 2 años de experiencia en entornos de computación de altas prestaciones (HPC) y/o supercomputación, incluyendo la ejecución y automatización de procesos científico-técnicos y el tratamiento de grandes volúmenes de datos.</t>
  </si>
  <si>
    <t>TRE26-ECS-133</t>
  </si>
  <si>
    <t>Especialista en Predicción Numérica del Tiempo</t>
  </si>
  <si>
    <t>Titulación Universitaria Superior preferiblemente en Físicas, Matemáticas o Ingeniería Informática o conocimientos equivalentes equiparados por la empresa y/o experiencia consolidada en el ejercicio de la actividad profesional en la empresa y reconocida por ésta.</t>
  </si>
  <si>
    <t>Al menos 5 años de experiencia en desarrollo, mantenimiento y operación de sistemas de modelización numérica atmosférica.
Al menos 5 años de experiencia en tratamiento de datos científicos masivos en formatos GRIB, NetCDF y Zarr.
Al menos 3 años de experiencia en utilización de modelos de predicción numérica del tiempo, incluyendo HARMONIE-AROME, otros modelos del sistema ACCORD o alternativamente modelos atmosféricos como WRF.
Al menos 3 años de experiencia en entornos Linux y sistemas de supercomputación aplicados a la modelización numérica.
Al menos 3 años de experiencia en programación en Bash y Python, incluyendo el uso de repositorios de software y sistemas de control de versiones como GitHub o GitLab.</t>
  </si>
  <si>
    <t>TRE26-ECS-134</t>
  </si>
  <si>
    <t>Técnico/a de administración gestor documental</t>
  </si>
  <si>
    <t>Al menos 5 años de experiencia en la administración de servidores GNU/Linux, servidores de aplicaciones Tomcat, cuentas LDAP y en automatización de tareas mediante scripting Bash.
Al menos 5 años de experiencia en la parametrización, monitorización y gestión de instancias de gestor documental (Alfresco o similar).
Al menos 1 año de experiencia en la gestión de sites, bibliotecas del gestor documental Alfresco y base de datos Oracle.
Al menos 1 año de experiencia en actualización, mantenimiento evolutivo y soporte a usuarios de plataformas de gestión documental Alfresco.
Al menos 1 año de experiencia en monitorización de sistemas utilizando Dynatrace, gestionado incidencias y peticiones con HP Service Manager y realizando seguimiento de tareas con Jira.</t>
  </si>
  <si>
    <t>TRE26-EEM-095</t>
  </si>
  <si>
    <t>Técnico/a Patología Edificación</t>
  </si>
  <si>
    <t>G. OPERACIÓN E INSPECCIÓN</t>
  </si>
  <si>
    <t>Titulación Universitaria Superior en:
Arquitecto: Grado + Máster.</t>
  </si>
  <si>
    <t>Mínimo 1 año de experiencia en Patología de Edificación.
Mínimo 1 año de experiencia en realización de inspecciones de edificación para estudio de patologías y valoración de estado estructural.
Mínimo 1 año de experiencia en redacción de proyectos de reparación, refuerzo y rehabilitación de estructuras de edificación.
Necesaria formación PRL en Sistemas Anticaída-Trabajo en Altura.
Necesaria formación PRL en Espacios Confinados.</t>
  </si>
  <si>
    <t>TRE26-EEM-096</t>
  </si>
  <si>
    <t>Técnico/a de Gestión de Transportes Excepcionales y Monitorización</t>
  </si>
  <si>
    <t>Titulación Universitaria Media: 
Grado en Ingeniería Civil.</t>
  </si>
  <si>
    <t>Al menos 2 años de experiencia laboral en el sector de la ingeniería civil.
Al menos 1 año de experiencia en normativa de transportes especiales y monitorización.</t>
  </si>
  <si>
    <t>TRE26-EEM-097</t>
  </si>
  <si>
    <t xml:space="preserve">
Titulación Universitaria Superior:
Arquitecto: Grado + Máster. </t>
  </si>
  <si>
    <t>Al menos 5 años de experiencia profesional en el ámbito de la Arquitectura desde la obtención de la titulación reflejada en el apartado 2.1.  de los cuales, al menos 1 año se haya desarrollado en Patología de Edificación: realización de inspecciones de edificación para estudio de patologías y valoración de estado estructural, redacción de proyectos de reparación, refuerzo y rehabilitación de estructuras de edificación.
Formación y/o Conocimientos de BIM aplicado a la edificación.
Formación y/o Conocimientos en Conservación de Bienes Arquitectónicos / Monumentos o similar.</t>
  </si>
  <si>
    <t>TRE26-EEM-098</t>
  </si>
  <si>
    <t>Titulación Universitaria Superior en:
Grado en Arquitectura Técnica + Máster en BIM Management.</t>
  </si>
  <si>
    <t xml:space="preserve">Mínimo 5 años de experiencia en proyectos de arquitectura.
Mínimo 5 años realizando coordinación BIM de proyectos de edificación.
5 años de experiencia en desarrollo de modelos en Revit Estructura, MEP y Architecture realizando control de calidad, plazos y trazabilidad documental.
Necesario Máster en BIM Management.
</t>
  </si>
  <si>
    <t>TRE26-EEM-099</t>
  </si>
  <si>
    <t>Técnico/a mantenimiento de estructuras LAV.</t>
  </si>
  <si>
    <t>Titulación Universitaria Media en:
Grado en Ingeniería Civil o Ingeniería Técnica de Obras Públicas.</t>
  </si>
  <si>
    <t>Al menos 1 año de experiencia en inspección de viaductos.
Necesario Curso Habilitante Inspección Infraestructuras Ferroviarias Según NAP en vigor.
Necesario Formación PRL Trabajos en Altura.
Necesario Formación PRL Espacios confinados.</t>
  </si>
  <si>
    <t>TRE26-EEM-100</t>
  </si>
  <si>
    <t>Asistente Técnico/a Mantenimiento Infraestructura LAV</t>
  </si>
  <si>
    <t>Necesario tener vigente Habilitación Piloto Seguridad Adif.
Valorable Curso Habilitante para Inspección básica de Infraestructuras Ferroviarias según NAP en vigor que permite realizar las siguientes funciones o actividades: Inspección básica de obras de tierra. Inspección básica de puentes ferroviarios. Inspección básica de túneles ferroviarios.</t>
  </si>
  <si>
    <t>TRE26-EEM-101</t>
  </si>
  <si>
    <t>Técnico/a patología de estructuras</t>
  </si>
  <si>
    <t>Titulación Universitaria Superior en Ingeniería Civil:
Grado en Ingeniería Civil + Máster en Ingeniería de Caminos, Canales y Puertos o Ingeniería de Caminos, Canales y Puertos.</t>
  </si>
  <si>
    <t>Al menos 5 años de experiencia en Inspección de puentes de hormigón y fabrica aplicando normativa vigente en España.
5 años de experiencia en Eurocódigos especialmente EN 1991-2 Acciones en puentes.
5 años de experiencia en Cálculo de estructuras con SAP2000 nivel avanzado utilizando la IAPF-07 y Anejo Nacional para el proyecto de puentes AN/UNE-EN 1991-2.
5 años de experiencia en manejo de programa Menfis.
Carnet de conducir tipo B.
Disponibilidad para viajar frecuentemente.</t>
  </si>
  <si>
    <t>TRE26-EEM-102</t>
  </si>
  <si>
    <t>Titulación Universtario Superior en Ingeniería Civil:
Grado en Ingeniería Civil + Máster en Ingeniería de Caminos, Canales y Puertos o Ingeniería de Caminos, Canales y Puertos.</t>
  </si>
  <si>
    <t>Al menos 5 años de experiencia en Inspección de puentes ferroviarios metálicos de acuerdo a normativa vigente en España.
Al menos 5 años de experiencia en Eurocódigos especialmente EN 1991-2 Acciones en puentes.
Al menos 5 años de experiencia en Cálculo de estructuras con SAP2000 nivel avanzado  utilizando la IAPF-07 y Anejo Nacional para el proyecto de puentes AN/UNE-EN 1991-2.
Al menos 5 años de experiencia en manejo de programa Menfis.
Carnet de conducir tipo B.
Disponibilidad para viajar frecuentemente.</t>
  </si>
  <si>
    <t>TRE26-EEM-103</t>
  </si>
  <si>
    <t>G. CONSERVACIÓN DE CARRETERAS Y TECNOLOGÍA DE LA VÍA</t>
  </si>
  <si>
    <t>Tarragona</t>
  </si>
  <si>
    <t>Al menos 1 año de experiencia en mantenimiento de cambiadores de ancho de vía.</t>
  </si>
  <si>
    <t>TRE26-EEM-104</t>
  </si>
  <si>
    <t>Al menos 1 año de experiencia en gestión documental de procedimientos expropiatorios de carreteras.</t>
  </si>
  <si>
    <t>TRE26-EEM-105</t>
  </si>
  <si>
    <t>Teruel</t>
  </si>
  <si>
    <t>Al menos 1 año de experiencia en vigilancia de operaciones de mantenimiento y conservación de carreteras.</t>
  </si>
  <si>
    <t>TRE26-EEM-106</t>
  </si>
  <si>
    <t>Técnico/a de apoyo para la conservación y explotación de carreteras</t>
  </si>
  <si>
    <t>Al menos 1 año de experiencia en coordinación de equipos de trabajo para cliente en obras de carreteras.</t>
  </si>
  <si>
    <t>TRE26-EEM-107</t>
  </si>
  <si>
    <t>Técnico/a de apoyo en normalización de proyectos construidos e inventario ferroviario</t>
  </si>
  <si>
    <t>Al menos 1 año de experiencia realizando tareas de Inventario y Normalización de proyectos ferroviarios.</t>
  </si>
  <si>
    <t>TRE26-EEM-108</t>
  </si>
  <si>
    <t>Al menos 1 año de experiencia en seguimiento de contratos de conservación de carreteras.</t>
  </si>
  <si>
    <t>TRE26-EEM-109</t>
  </si>
  <si>
    <t>TRE26-EEM-110</t>
  </si>
  <si>
    <t>TRE26-EEM-111</t>
  </si>
  <si>
    <t>Técnico/a de apoyo para el mantenimiento de cambiadores de ancho de vía</t>
  </si>
  <si>
    <t>Titulación Universitaria Media en:
Ingeniería Técnico Industrial.</t>
  </si>
  <si>
    <t>Al menos 1 año de experiencia en apoyo al mantenimiento de cambiadores de ancho de vía.</t>
  </si>
  <si>
    <t>TRE26-EEM-112</t>
  </si>
  <si>
    <t>La Rioja</t>
  </si>
  <si>
    <t>Al menos 1 año de experiencia en realización de ensayos y análisis para caracterizar las propiedades físicas y químicas de un producto o material.</t>
  </si>
  <si>
    <t>TRE26-EEM-113</t>
  </si>
  <si>
    <t>Al menos 1 año de experiencia en apoyo técnico al equipo de ingenieros para analizar expedientes de explotación de carreteras.</t>
  </si>
  <si>
    <t>TRE26-EEM-114</t>
  </si>
  <si>
    <t>TRE26-EEM-115</t>
  </si>
  <si>
    <t>TRE26-EEM-116</t>
  </si>
  <si>
    <t>Al menos 1 año de experiencia determinando los gálibos existentes en la Red Ferroviaria de interés general.</t>
  </si>
  <si>
    <t>TRE26-EEM-117</t>
  </si>
  <si>
    <t>Al menos 5 años de experiencia en coordinación y gestión de ensayos de vibraciones en el seguimiento de actuaciones de mejora en el entorno de la infraestructura ferroviaria.</t>
  </si>
  <si>
    <t>TRE26-EEM-118</t>
  </si>
  <si>
    <t>Al menos 5 años de experiencia en revisión y análisis de las propuestas de incidencia contractual en obras ferroviarias.</t>
  </si>
  <si>
    <t>TRE26-EEM-119</t>
  </si>
  <si>
    <t>Soporte de suministros ferroviarios</t>
  </si>
  <si>
    <t>Al menos 5 años de experiencia en gestión de almacenes.</t>
  </si>
  <si>
    <t>TRE26-EEM-120</t>
  </si>
  <si>
    <t>Experto/a de apoyo al mantenimiento ferroviario</t>
  </si>
  <si>
    <t>Titulación Universitaria Media o Superior en:
Ingeniería.</t>
  </si>
  <si>
    <t>Al menos 6 años de experiencia en gestión del mantenimiento.</t>
  </si>
  <si>
    <t>TRE26-EEM-121</t>
  </si>
  <si>
    <t>Al menos 5 años de experiencia en control de calidad.</t>
  </si>
  <si>
    <t>TRE26-EEM-122</t>
  </si>
  <si>
    <t>TRE26-EEM-123</t>
  </si>
  <si>
    <t>Titulación Universitaria Superior en:
Ingeniería de Caminos, Canales y Puertos.</t>
  </si>
  <si>
    <t>Al menos 6 años de experiencia en obras o mantenimiento ferroviario.</t>
  </si>
  <si>
    <t>TRE26-EEM-124</t>
  </si>
  <si>
    <t>Técnico de apoyo de infraestructuras ferroviarias</t>
  </si>
  <si>
    <t>Al menos 5 años de experiencia global.</t>
  </si>
  <si>
    <t>TRE26-EEM-125</t>
  </si>
  <si>
    <t>Experto de apoyo de infraestructuras ferroviarias</t>
  </si>
  <si>
    <t>Titulación Universitaria Media o Superior en:
Ingeniería o Arquitectura.</t>
  </si>
  <si>
    <t>Al menos 6 años de experiencia en proyectos, obras o mantenimiento ferroviario.</t>
  </si>
  <si>
    <t>TRE26-EEM-126</t>
  </si>
  <si>
    <t>Al menos 5 años de experiencia en mantenimiento u obras ferroviarias.</t>
  </si>
  <si>
    <t>TRE26-EEM-127</t>
  </si>
  <si>
    <t>TRE26-EEM-128</t>
  </si>
  <si>
    <t>TRE26-EEM-129</t>
  </si>
  <si>
    <t>Titulación Universitaria Media y/o Superior en: 
Económicas o Derecho.</t>
  </si>
  <si>
    <t>Al menos 2 años de experiencia en gestión de expedientes.</t>
  </si>
  <si>
    <t>TRE26-EEM-130</t>
  </si>
  <si>
    <t>Al menos 5 años de experiencia en gestión de expedientes administrativos y financieros.</t>
  </si>
  <si>
    <t>TRE26-EEM-131</t>
  </si>
  <si>
    <t>Experto/a en infraestructuras ferroviarias</t>
  </si>
  <si>
    <t>TRE26-EEM-132</t>
  </si>
  <si>
    <t>Titulación Media y/o Superior o conocimientos equivalentes equiparados por la empresa y/o experiencia consolidada en el ejercicio de la actividad profesional en la empresa y reconocida por ésta.</t>
  </si>
  <si>
    <t>Al menos 1 año de experiencia en gestión de expedientes.</t>
  </si>
  <si>
    <t>TRE26-EEM-133</t>
  </si>
  <si>
    <t>Titulación Universitaria Media o Superior en: Ingeniería.</t>
  </si>
  <si>
    <t>Al menos 5 años de experiencia en obra o mantenimiento ferroviario.</t>
  </si>
  <si>
    <t>TRE26-EEM-134</t>
  </si>
  <si>
    <t>TRE26-EEM-135</t>
  </si>
  <si>
    <t>Al menos 5 años de experiencia en obras o mantenimiento ferroviario.</t>
  </si>
  <si>
    <t>TRE26-EEM-136</t>
  </si>
  <si>
    <t>Técnico/a en Gestión Trabajos de Mantenimiento</t>
  </si>
  <si>
    <t xml:space="preserve"> G. MANTENIMIENTO DE ALTA VELOCIDAD</t>
  </si>
  <si>
    <t>Albacete</t>
  </si>
  <si>
    <t>Titulación Universitaria Media en:
Ingeniería Técnica de Obras Públicas o Grado en Ingeniería Civil.</t>
  </si>
  <si>
    <t>Al menos 1 año de experiencia en gestión de incidencias de AV.
Al menos 1 año de experiencia en coordinación de trabajos de mantenimiento de AV.</t>
  </si>
  <si>
    <t>TRE26-EEM-137</t>
  </si>
  <si>
    <t>Técnico/a en obras ferroviarias de infraestructura y vía</t>
  </si>
  <si>
    <t>Titulación Universitaria Media o Superior en Ingeniería de Caminos, Canales y Puertos o Ingeniería Técnica en Obras Públicas.</t>
  </si>
  <si>
    <t>Al menos 6 años de experiencia profesional global desde el año de Titulación referida en el apartado 2.1.
Al menos 5 años de experiencia global en el sector de la Ingeniería.</t>
  </si>
  <si>
    <t>TRE26-EEM-138</t>
  </si>
  <si>
    <t>Al menos 6 meses de experiencia en vigilancia y seguimiento de las obras ferroviarias.</t>
  </si>
  <si>
    <t>TRE26-EEM-139</t>
  </si>
  <si>
    <t>Coordinador/a equipo normativa y procedimientos</t>
  </si>
  <si>
    <t>TRE26-EEM-140</t>
  </si>
  <si>
    <t>TRE26-EEM-141</t>
  </si>
  <si>
    <t>Al menos 1 año de experiencia en vigilancia y seguimiento de las obras de inversión en Líneas de AV.
Al menos 1 año en control del mantenimiento correctivo del adjudicatario del mantenimiento en Líneas de AV.</t>
  </si>
  <si>
    <t>TRE26-EEM-142</t>
  </si>
  <si>
    <t>Ciudad Real</t>
  </si>
  <si>
    <t>Titulación Universitaria Media en:
Ingeniería Técnica en Industriales.</t>
  </si>
  <si>
    <t>Al menos 6 años de experiencia profesional global desde el año de Titulación referida en el apartado 2.1.
Al menos 4 años de experiencia global en el sector de la Ingeniería.</t>
  </si>
  <si>
    <t>TRE26-EEM-143</t>
  </si>
  <si>
    <t>Titulación Universitaria Media y/o Superior en: Grado en Ingeniería Civil o Ingeniería de Caminos, Canales y Puertos.</t>
  </si>
  <si>
    <t>Al menos 2 años de experiencia profesional global desde el año de Titulación referida en el apartado 2.1.
Al menos 1 año de experiencia en contratos relacionados con el Transporte.</t>
  </si>
  <si>
    <t>TRE26-EEM-144</t>
  </si>
  <si>
    <t>Al menos 3 años de experiencia profesional global desde el año de Titulación referida en el apartado 2.1.
Al menos 1 año de experiencia en contratos relacionados con el Transporte.</t>
  </si>
  <si>
    <t>TRE26-EEM-145</t>
  </si>
  <si>
    <t>TRE26-EEM-146</t>
  </si>
  <si>
    <t>Al menos 6 años de  experiencia global en obra.
Al menos 4 años de experiencia en obras ferroviarias de infraestructura y vía.</t>
  </si>
  <si>
    <t>TRE26-EEM-147</t>
  </si>
  <si>
    <t>Al menos 5 años de experiencia en obras lineales.
Al menos 1 año de experiencia en obras ferroviarias.</t>
  </si>
  <si>
    <t>TRE26-EEM-148</t>
  </si>
  <si>
    <t>Adjunto/a a Dirección de Obra Ferroviaria de infraestructura y vía</t>
  </si>
  <si>
    <t>Titulación Universitaria Superior en:
Máster o Ingeniería de Caminos Canales y Puertos.</t>
  </si>
  <si>
    <t>Al menos 6 años de experiencia en obras ferroviarias.</t>
  </si>
  <si>
    <t>TRE26-EEM-149</t>
  </si>
  <si>
    <t>Al menos 6 años de experiencia en obras lineales. 
Al menos 4 años de experiencia en obras ferroviarias de infraestructura y vía.</t>
  </si>
  <si>
    <t>TRE26-EEM-150</t>
  </si>
  <si>
    <t>Al menos 6 años de  experiencia en obras ferroviarias de montaje o renovación de vía.
Al menos 4 años de experiencia en gestión de riesgos ferroviarios.</t>
  </si>
  <si>
    <t>TRE26-EEM-151</t>
  </si>
  <si>
    <t>Al menos 6 años de  experiencia en obras ferroviarias de montaje o renovación de vía.</t>
  </si>
  <si>
    <t>TRE26-EEP-077</t>
  </si>
  <si>
    <t>Técnico/a en expropiaciones (mediación).</t>
  </si>
  <si>
    <t>Titulación Universitaria Superior en Psicología y/o Derecho.</t>
  </si>
  <si>
    <t>Al menos 3 años de experiencia profesional en procesos de mediación.
Al menos un año de experiencia profesional en el ámbito de las expropiaciones.</t>
  </si>
  <si>
    <t>TRE26-EEP-078</t>
  </si>
  <si>
    <t>Administrativo/a en digitalización, archivo y expropiación de carreteras</t>
  </si>
  <si>
    <t>Formación Profesional. Ciclo Formativo de Grado Superior en:
Técnico especialista en Delineación Industrial + Técnico Superior en Desarrollo y Aplicación de Proyectos de Construcción + Técnico Superior en Desarrollo de Aplicaciones Informáticas.</t>
  </si>
  <si>
    <t>Al menos 5 años de experiencia como delineante proyectista.
Técnico/a en Topografía electrónica.
Certificado de conocimientos teóricos de piloto a distancia en categorías: A1/A3, A2 y STS.
Curso de Software BIM para fomento de licitaciones públicas.</t>
  </si>
  <si>
    <t>TRE26-EEP-079</t>
  </si>
  <si>
    <t>Formación Profesional. Ciclo Formativo de Grado Superior: FP II Técnico Especialista Administrativo.</t>
  </si>
  <si>
    <t>Al menos 5 años de experiencia profesional global desde el año de Titulación referida en el apartado 2.1.
Curso Prevención de Riesgos Laborales en la Construcción.
Curso Desarrollo y programación de BBDD con Access XP.
Al menos 5 años de experiencia en Administración Pública.</t>
  </si>
  <si>
    <t>TRE26-EEP-080</t>
  </si>
  <si>
    <t>Técnico/a GIS de expropiaciones, conservación del dominio público y diseño de planos</t>
  </si>
  <si>
    <t>Titulación Universitaria Superior en:
Grado en Geografía y Ordenación del Territorio + Máster en Valoración, Catastro y Sistemas de Información Territorial.</t>
  </si>
  <si>
    <t>Al menos 1 año de experiencia profesional global desde el año de Titulación referida en el apartado 2.1.
Curso SIG Avanzado.
Curso SIG Aplicados al Medio Ambiente con ArcGIS 10.
Curso Experto en Gestión Medioambiental en el Medio Rural.</t>
  </si>
  <si>
    <t>TRE26-EEP-081</t>
  </si>
  <si>
    <t>Técnico/a GIS de expropiaciones, conservación del dominio público y catastro</t>
  </si>
  <si>
    <t>Santander</t>
  </si>
  <si>
    <t>Titulación Universitaria Superior en:
 Ingeniería en Geodesia y Cartografía.</t>
  </si>
  <si>
    <t>Al menos 5 años de experiencia profesional global desde el año de Titulación referida en el apartado 2.1.
Postgrado en Geoinformática y programación SIG.
Curso de Especialización de Programación de Aplicaciones Web Map.
Survey of Python for GIS applications.</t>
  </si>
  <si>
    <t>TRE26-EEP-082</t>
  </si>
  <si>
    <t>Administrativo/a apoyo a la Administración, archivo y expropiación de carreteras</t>
  </si>
  <si>
    <t>Al menos 5 años de experiencia en atención al público.</t>
  </si>
  <si>
    <t>TRE26-EEP-083</t>
  </si>
  <si>
    <t>Técnico/a de expropiaciones, conservación del dominio público e informes de propiedad</t>
  </si>
  <si>
    <t>Al menos 5 años de experiencia profesional global desde el año de Titulación referida en el apartado 2.1.
Máster de Técnico Superior en Prevención de Riesgos Laborales. Especialidades: Seguridad en el Trabajo; Higiene Industrial; Ergonomía; Psicosociología Aplicada.
Curso de Gestión de Contratos del Sector Público.</t>
  </si>
  <si>
    <t>TRE26-EEP-084</t>
  </si>
  <si>
    <t>Técnico/a de expropiaciones, valoraciones agrarias e informes de propiedad</t>
  </si>
  <si>
    <t>Titulación Universitaria Media en:
Ingeniería Técnica Agrícola.</t>
  </si>
  <si>
    <t>Al menos 5 años de experiencia global desde el año de Titulación referida en el apartado 2.1.
Sistemas de Información Geográfica (SIG) Nivel I y su aplicación con QGIS.
Curso de peritación de siniestros agronómicos y medioambientales.
Curso de Valoración forestal y medioambiental. Base metodología para la tasación de bienes y servicios.</t>
  </si>
  <si>
    <t>TRE26-EEP-085</t>
  </si>
  <si>
    <t>Formación Profesional. Ciclo Formativo de Grado Básico + Título Formación Profesional Básico en Servicios Administrativos.</t>
  </si>
  <si>
    <t>Al menos 2 años de experiencia global en trabajos para la Administración Pública.
Curso de Prevención y Curso de Prevención Riesgos Laborales.
Power BI - Nivel Básico.
Curso Productividad y gestión del tiempo.
Curso Inteligencia emocional y gestión del cliente.</t>
  </si>
  <si>
    <t>TRE26-EEP-086</t>
  </si>
  <si>
    <t>Administrativo/a en bases de datos, digitalización, archivo y expropiación de carreteras</t>
  </si>
  <si>
    <t>Educación Secundaria Obligatoria (ESO).</t>
  </si>
  <si>
    <t>TRE26-EEP-087</t>
  </si>
  <si>
    <t>Titulación Universitaria Superior en:
Grado en Derecho + Máster de Acceso a la profesión de Abogado.</t>
  </si>
  <si>
    <t>Al menos 2 años de experiencia global desde el año de Titulación referida en el apartado 2.1.
Curso Responsabilidad patrimonial de la Administración por motivos urbanísticos.</t>
  </si>
  <si>
    <t>TRE26-EEP-088</t>
  </si>
  <si>
    <t>Técnico/a urbanista en gestión del suelo</t>
  </si>
  <si>
    <t>Titulación Universitaria Media y/o Superior en:
Arquitectura Técnica, Grado en Ingeniería Civil o Arquitectura.</t>
  </si>
  <si>
    <t>Curso o master en urbanismo y/o planeamiento.</t>
  </si>
  <si>
    <t>TRE26-EEP-089</t>
  </si>
  <si>
    <t>Director/a de Proyectos de Infraestructura de Red Convencional</t>
  </si>
  <si>
    <t xml:space="preserve">	Titulación Universitaria Superior en: 
Grado en Ingeniería Civil o Ingeniería Técnica de Obras Públicas y Máster Ferroviario.	
</t>
  </si>
  <si>
    <t>Al menos 10 años de experiencia global desde el año de Titulación referida en el apartado 2.1.
Project Management en Dirección de Proyectos.
Al menos 6 meses de experiencia en colaboración directa con Gestor de Infraestructuras Ferroviarias de ámbito nacional.</t>
  </si>
  <si>
    <t>TRE26-EEP-090</t>
  </si>
  <si>
    <t xml:space="preserve">Técnico/a de apoyo a la Dirección de Proyectos de Actuaciones de Edificación Ferroviaria </t>
  </si>
  <si>
    <t>Titulación Universitaria Superior en:
Arquitectura: Grado + Máster.</t>
  </si>
  <si>
    <t>Al menos 10 años de experiencia profesional global a partir del año de Titulación reflejada en el punto 2.1. 
Al menos 2 años desarrollando trabajos para la Empresa Pública o para Gestor de Infraestructuras Ferroviarias de ámbito nacional.</t>
  </si>
  <si>
    <t>TRE26-EEP-091</t>
  </si>
  <si>
    <t>Especialista en instalaciones de Edificación Ferroviaria en la Dirección de Proyectos de Edificación</t>
  </si>
  <si>
    <t>Titulación Universitaria Superior en:
Ingeniería Superior Industrial, especialidad Tecnologías Energéticas.</t>
  </si>
  <si>
    <t>Al menos 15 años de experiencia profesional global en instalaciones de edificación.
Formación complementaria en instalaciones de energía solar, ventilación, instalaciones de baja tensión y climatización.</t>
  </si>
  <si>
    <t>TRE26-EEP-092</t>
  </si>
  <si>
    <t>Director/a de Proyectos de Edificación Ferroviaria</t>
  </si>
  <si>
    <t>Al menos 10 años de experiencia profesional global a partir del año de Titulación reflejada en el punto 2.1.
Al menos 1 año de experiencia desarrollando funciones de dirección de Proyecto, para Gestor de Infraestructuras Ferroviarias de ámbito nacional.</t>
  </si>
  <si>
    <t>TRE26-EEP-093</t>
  </si>
  <si>
    <t>Experto/a en Convenios de Estaciones Ferroviarias</t>
  </si>
  <si>
    <t xml:space="preserve">Titulación Universitaria Superior en:
Ingeniería de Minas.	
</t>
  </si>
  <si>
    <t>Al menos 15 años de experiencia profesional global a partir del año de Titulación reflejada en el punto 2.1.
Al menos 5 años de experiencia profesional global en obra ferroviaria.
Al menos 6 meses de experiencia en gestión de Convenios en colaboración directa con Gestor de Infraestructuras Ferroviarias de ámbito nacional.
Máster específico en Prevención de Riesgos Laborales (especialidades de Seguridad en el trabajo, Ergonomía y Psicosociología e Higiene Industrial).
Estudios BIM.</t>
  </si>
  <si>
    <t>TRE26-EEP-094</t>
  </si>
  <si>
    <t>Técnico/a de apoyo en la Dirección de Estudios de Planificación Funcional de Proyectos de Edificación Ferroviaria</t>
  </si>
  <si>
    <t>Titulación Universitaria Superior:
Arquitectura: Grado + Máster.</t>
  </si>
  <si>
    <t>Al menos 5 años de experiencia profesional global a partir del año de Titulación reflejada en el punto 2.1.
Al menos 6 meses de experiencia profesional global en planificación Funcional de Edificación Ferroviaria en Gestor de Infraestructuras Ferroviarias de ámbito nacional.
Máster BIM Arquitectura.</t>
  </si>
  <si>
    <t>TRE26-EEP-095</t>
  </si>
  <si>
    <t>Técnico/a en Interoperabilidad y Puesta en Servicio</t>
  </si>
  <si>
    <t>Al menos 2 años de experiencia profesional global a partir del año de Titulación reflejada en el punto 2.1.
Al menos 6 meses de colaboración directa con Gestor de Infraestructuras Ferroviarias de ámbito nacional.</t>
  </si>
  <si>
    <t>TRE26-EEP-096</t>
  </si>
  <si>
    <t>Técnico/a Documentalista en Gabinete de Dirección</t>
  </si>
  <si>
    <t>Titulación Universitaria Media en: 
Diplomado en Biblioteconomía y Documentación.</t>
  </si>
  <si>
    <t>Al menos 10 años de experiencia profesional global a partir del año de Titulación reflejada en el punto 2.1.
Al menos 2 años de experiencia profesional global en Empresa Pública trabajando como documentalista para Proyectos de la Administración.
Al menos 6 meses de experiencia como documentalista en Gestor de Infraestructuras Ferroviarias de ámbito nacional.</t>
  </si>
  <si>
    <t>TRE26-EEP-097</t>
  </si>
  <si>
    <t xml:space="preserve"> Experto/a en Convenios de Estaciones Ferroviarias</t>
  </si>
  <si>
    <t>Al menos 15 años de experiencia profesional global a partir del año de Titulación reflejada en el punto 2.1. 
Al menos 2 años de experiencia profesional global en infraestructuras y terminales de transporte. 
Al menos 6 meses de experiencia en gestión de Convenios en colaboración directa con Gestor de Infraestructuras Ferroviarias de ámbito nacional.</t>
  </si>
  <si>
    <t>TRE26-EEP-098</t>
  </si>
  <si>
    <t>Técnico/a de apoyo en la Dirección de Estudios de Planificación Funcional de Edificación Ferroviaria</t>
  </si>
  <si>
    <t>Titulación Universitaria Superior en:
Grado en Ingeniería Civil + Máster en Ingeniería de Caminos, Canales y Puertos.</t>
  </si>
  <si>
    <t>Al menos 2 años de experiencia profesional global a partir del año de Titulación reflejada en el punto 2.1.
Al menos 1 año de experiencia desarrollando estudios funcionales en Gestor de Infraestructuras de ámbito Nacional.</t>
  </si>
  <si>
    <t>TRE26-EEP-099</t>
  </si>
  <si>
    <t>Titulación Universitaria Media en: 
Grado en Información y Documentación.</t>
  </si>
  <si>
    <t>Al menos 5 años de experiencia profesional global a partir del año de Titulación reflejada en el punto 2.1. 
Al menos 5 años de experiencia profesional global en gestión documental. 
Al menos 4 meses de experiencia prestando apoyo a Administraciones públicas en Gabinete de Dirección.</t>
  </si>
  <si>
    <t>TRE26-EEP-100</t>
  </si>
  <si>
    <t xml:space="preserve"> Experto/a en grandes actuaciones de Estaciones Ferroviarias</t>
  </si>
  <si>
    <t>Al menos 15 años de experiencia profesional global a partir del año de Titulación reflejada en el punto 2.1.
Al menos 15 años de experiencia profesional global en desarrollo de funciones de Dirección, desde el punto de vista de la propiedad, de grandes actuaciones ferroviarias de integración del Ferrocarril en la Ciudad.
Al menos 5 años de experiencia desarrollando funciones de coordinación de grandes actuaciones ferroviarias en grandes ciudades en Gestor de Infraestructuras Ferroviarias de ámbito nacional.</t>
  </si>
  <si>
    <t>TRE26-EEP-101</t>
  </si>
  <si>
    <t>Apoyo al Área de Digitalización de la Subdirección General de Sostenibilidad e Innovación</t>
  </si>
  <si>
    <t>G. PROYECTOS DE CARRETERAS</t>
  </si>
  <si>
    <t>Al menos 6 años de experiencia profesional global desde el año de Titulación referida en el apartado 2.1.
Al menos 5 años de experiencia global en el sector de la Carretera.
Al menos 1 año de experiencia como técnico/a de innovación e implantación de Metodología BIM en el ámbito de la carretera.
Formación Istram, Project, BIM Ingeniería Civil, Metodologías Agiles, Inteligencia Artificial, Contract Management.</t>
  </si>
  <si>
    <t>TRE26-EEP-102</t>
  </si>
  <si>
    <t>Al menos 1 año de experiencia profesional global desde el año de Titulación referida en el apartado 2.1.
Al menos 1 año de experiencia global en el sector de la Ingeniería del Transporte en redacción de proyectos de Carreteras.
Formación: Infraworks.</t>
  </si>
  <si>
    <t>TRE26-EEP-103</t>
  </si>
  <si>
    <t>Titulación Universitaria Media y/o Superior en:
Ingeniería de Caminos, Canales y Puertos o Ingeniería Técnica de Obras Públicas o Ingeniería Civil.</t>
  </si>
  <si>
    <t>Al menos 6 años de experiencia profesional global desde el año de Titulación referida en el apartado 2.1.
Al menos 5 años de experiencia global en el sector de la Carretera.
Al menos 1 año como técnico/a de inspección y gestión de la carretera en contratos de reversión de autopistas.
Formación: COEX, BIM Ingeniería Civil.</t>
  </si>
  <si>
    <t>TRE26-EEP-104</t>
  </si>
  <si>
    <t>Al menos 6 años de experiencia profesional global desde el año de Titulación referida en el apartado 2.1.
Al menos 6 años de experiencia en diseño / proyecto de Infraestructuras Viales.
Participación en al menos 2 contratos de carreteras y/o viales con rol de Jefe/a de Proyecto.
Formación: Civil 3D, Navisworks.</t>
  </si>
  <si>
    <t>TRE26-EEP-105</t>
  </si>
  <si>
    <t>Al menos 6 años de experiencia profesional global desde el año de Titulación referida en el apartado 2.1.
Al menos 6 años de experiencia en diseño / proyecto de Infraestructuras Viales.
Formación: Gestión de Proyectos, BIM Ingeniería Civil.</t>
  </si>
  <si>
    <t>TRE26-EEP-106</t>
  </si>
  <si>
    <t>Técnico/a en túneles de carreteras</t>
  </si>
  <si>
    <t>Al menos 1 año de experiencia en gestión y tramitación de expedientes de túneles de Carreteras.</t>
  </si>
  <si>
    <t>TRE26-EEP-107</t>
  </si>
  <si>
    <t>Al menos 6 meses de experiencia como técnico de inspección y gestión de la carretera en contratos de reversión de autopistas.
Al menos 6 meses de experiencia como técnico de apoyo a la planificación de proyectos.</t>
  </si>
  <si>
    <t>TRE26-EEP-108</t>
  </si>
  <si>
    <t>Apoyo a trazado viario en proyectos BIM</t>
  </si>
  <si>
    <t>Formación Profesional. Ciclo Formativo de Grado Superior en:
Técnico/a Superior en Edificación o en Obras Civiles.</t>
  </si>
  <si>
    <t>Al menos 1 año de experiencia profesional global desde el año de Titulación referida en el apartado 2.1.
Al menos 1 año de experiencia en diseño / proyecto de Infraestructuras Viales empleando la herramienta Istram para modelos de carreteras.
Participación en al menos 1 proyecto internacional en materia de carreteras y/o viales con componente BIM.</t>
  </si>
  <si>
    <t>TRE26-EEP-109</t>
  </si>
  <si>
    <t>Titulación Universitaria Media en:
Ingeniería Técnica en Topografía.</t>
  </si>
  <si>
    <t>Al menos 5 años de experiencia profesional global desde el año de Titulación referida en el apartado 2.1.
Al menos 5 años de experiencia global en el sector de la Ingeniería del Transporte.
Al menos 1 año de experiencia ejerciendo como coordinador BIM en proyectos de carreteras.
Formación en Istram, en AutoCAD, en Civil 3D, en Infraworks, en GIS.</t>
  </si>
  <si>
    <t>TRE26-EEP-110</t>
  </si>
  <si>
    <t>Al menos 1 año de experiencia profesional global desde el año de Titulación referida en el apartado 2.1.
Al menos 1 año de experiencia global en el sector de la Ingeniería del Transporte en redacción de proyectos de Carreteras.</t>
  </si>
  <si>
    <t>TRE26-EEP-111</t>
  </si>
  <si>
    <t>Técnico/a en redacción y definición de pliegos técnicos</t>
  </si>
  <si>
    <t>G. PROYECTOS DE EDIFICACIÓN</t>
  </si>
  <si>
    <t>Titulación Universitaria Media en: 
Ingeniería Técnica Industrial, especialidad mecánica.</t>
  </si>
  <si>
    <t>Al menos 5 años de experiencia profesional global a partir del año de titulación referida en el apartado 2.1.
Formación complementaria: Presto, Revit, Excel.</t>
  </si>
  <si>
    <t>TRE26-EEP-112</t>
  </si>
  <si>
    <t>Arquitecto/a de redacción de Proyectos de Construcción</t>
  </si>
  <si>
    <t>Titulación Universitaria Superior en: 
Arquitectura: Grado + Máster.</t>
  </si>
  <si>
    <t>Al menos 1 año de experiencia profesional global a partir del año de titulación referida en el apartado 2.1.
Formación complementaria: Máster BIM.</t>
  </si>
  <si>
    <t>TRE26-EEP-113</t>
  </si>
  <si>
    <t>Al menos 2 años de experiencia profesional global a partir del año de titulación referida en el apartado 2.1.
Formación complementaria: Máster Oficial BIM Autodesk Revit o Máster BIM Manager Internacional.</t>
  </si>
  <si>
    <t>TRE26-EEP-114</t>
  </si>
  <si>
    <t>Técnico/a en redacción de proyectos de arquitectura y edificación ferroviaria</t>
  </si>
  <si>
    <t>Al menos 2 años de experiencia profesional global a partir del año de titulación referida en el apartado 2.1.
Formación complementaria: Máster BIM Arquitectura.</t>
  </si>
  <si>
    <t>TRE26-EEP-115</t>
  </si>
  <si>
    <t>Experto/a en redacción y definición de pliegos técnicos</t>
  </si>
  <si>
    <t>Titulación Universitaria Superior en:
Máster en Ingeniería Industrial.</t>
  </si>
  <si>
    <t>Al menos 6 años de experiencia profesional global a partir del año de titulación referida en el apartado 2.1.
Formación complementaria: Máster Universitario en Energías Renovables y Eficiencia Energética.</t>
  </si>
  <si>
    <t>TRE26-EEP-116</t>
  </si>
  <si>
    <t>Titulación Universitaria Media en:
Grado en Arquitectura.</t>
  </si>
  <si>
    <t>Al menos 2 años de experiencia profesional global a partir del año de titulación referida en el apartado 2.1.
Máster BIM en Arquitectura.</t>
  </si>
  <si>
    <t>TRE26-EEP-117</t>
  </si>
  <si>
    <t>Técnico/a de apoyo a la gestión de fondos de Vivienda</t>
  </si>
  <si>
    <t>Al menos 2 años de experiencia profesional global a partir del año de titulación referida en el apartado 2.1.
Máster Universitario en Conservación y Restauración del Patrimonio Arquitectónico.</t>
  </si>
  <si>
    <t>TRE26-EEP-118</t>
  </si>
  <si>
    <t>Al menos 2 años de experiencia profesional global a partir del año de titulación referida en el apartado 2.1.
Formación en Rehabilitación energética de edificios.
Formación en Certificación energética de edificios.</t>
  </si>
  <si>
    <t>TRE26-EEP-119</t>
  </si>
  <si>
    <t>Al menos 2 años de experiencia profesional global a partir del año de titulación referida en el apartado 2.1.
Al menos 2 años en metodología BIM y REVIT.</t>
  </si>
  <si>
    <t>TRE26-EEP-120</t>
  </si>
  <si>
    <t>Especialista en redacción de Proyectos ferroviarios</t>
  </si>
  <si>
    <t>G. PROYECTOS FERROVIARIOS</t>
  </si>
  <si>
    <t>TRE26-EEP-121</t>
  </si>
  <si>
    <t>Al menos 1 año de experiencia profesional global.
Al menos 1 año de experiencia global en el sector de la Ingeniería/Consultoría del Transporte.
Al menos 1 año de experiencia en modelado de obra lineal con ISTRAM.
Al menos 1 año de experiencia realizando modelos BIM de diferentes especialidades relacionadas con los proyectos ferroviarios.
Al menos 1 año de experiencia acreditada en uso de ISTRAM para modelado de obra lineal en proyectos aprobados.
Título de Experto Universitario en BIM.</t>
  </si>
  <si>
    <t>TRE26-EEP-122</t>
  </si>
  <si>
    <t>Titulación Universitaria Media y/o Superior en:
Grado en Ingeniería de Civil o Ingeniería de Caminos, Canales y Puertos.</t>
  </si>
  <si>
    <t>Al menos 5 años de experiencia profesional global desde el año de Titulación referida en el apartado 2.1.</t>
  </si>
  <si>
    <t>TRE26-EEP-123</t>
  </si>
  <si>
    <t>G. PROYECTOS SINGULARES</t>
  </si>
  <si>
    <t>Al menos 6 meses de experiencia trabajando con software de cálculo estructural CUBUS (Statik, Fagus, Cedrus, Pyrus), SAP2000.
Haber participado al menos en 1 proyecto singular de Ingeniería civil en el ámbito del cálculo de estructuras.</t>
  </si>
  <si>
    <t>TRE26-EEP-124</t>
  </si>
  <si>
    <t>Técnico/a en el área de estructuras subterráneas y túneles</t>
  </si>
  <si>
    <t>Titulación Universitaria Superior en:
Ingeniería de Caminos Canales y Puertos o Grado en Ingeniería Civil o Ingeniería Técnica de Obras Públicas + Máster en Ingeniería de Caminos, Canales y Puertos.</t>
  </si>
  <si>
    <t>Al menos 5 años de experiencia profesional global desde el año de titulación referida en el apartado 2.1.
Al menos 5 años de experiencia trabajando con software de cálculos tensodeformacionales con Flac 3D (nivel avanzado).
Al menos 4 años de experiencia en diseño estructural de Falsos túneles y Cut&amp;cover.</t>
  </si>
  <si>
    <t>TRE26-EEP-125</t>
  </si>
  <si>
    <t>Titulación Universitaria Superior en Ingeniería de Caminos Canales y Puertos o Grado en Ingeniería Civil/ Ingeniería Técnica de Obras Públicas + Máster en Ingeniería de Caminos, Canales y Puertos.</t>
  </si>
  <si>
    <t>Al menos 5 años de experiencia trabajando en el diseño y cálculo estructural de proyectos de Ingeniería civil.
Al menos 5 años de experiencia trabajando con software de cálculo estructural CUBUS (Statik, Fagus, Cedrus, Pyrus), SAP2000.
Al menos 2 años trabajando con proyectos de estructuras aplicando la metodología BIM tanto en modelado como en cálculo.
Experiencia mínima de al menos 1 año en generación de presupuestos en entorno BIM.</t>
  </si>
  <si>
    <t>TRE26-EEP-126</t>
  </si>
  <si>
    <t>Técnico/a BIM-GIS</t>
  </si>
  <si>
    <t>G. INGENIERÍA DIGITAL Y BIM</t>
  </si>
  <si>
    <t>Titulación Universitaria Media en:
Grado en Geografía.</t>
  </si>
  <si>
    <t>Al menos 1 año de experiencia profesional global en el sector/ámbito de la actividad o puesto.
Formación en GIS.</t>
  </si>
  <si>
    <t>TRE26-EEP-127</t>
  </si>
  <si>
    <t>Técnico/a de coordinación BIM</t>
  </si>
  <si>
    <t>Titulación Universitaria Superior en: 
Arquitectura: Grado + Máster o Ingeniería de Caminos, Canales y Puertos.</t>
  </si>
  <si>
    <t>Al menos 1 año de experiencia profesional global en el sector/ámbito de la actividad o puesto.</t>
  </si>
  <si>
    <t>TRE26-EEP-128</t>
  </si>
  <si>
    <t>Experto/a en soluciones TI aplicadas a BIM</t>
  </si>
  <si>
    <t>TRE26-EEP-129</t>
  </si>
  <si>
    <t>Experto/a en consultoría de implantación BIM en entidades públicas</t>
  </si>
  <si>
    <t>Al menos 6 años de experiencia profesional global en el sector/ámbito de la actividad o puesto.</t>
  </si>
  <si>
    <t>TRE26-EEP-130</t>
  </si>
  <si>
    <t>Experto/a en Servicios Afectados</t>
  </si>
  <si>
    <t>TRE26-EEP-131</t>
  </si>
  <si>
    <t>Experto/a en implementación BIM en entidades públicas</t>
  </si>
  <si>
    <t>TRE26-EEP-132</t>
  </si>
  <si>
    <t>Experto/a en integración BIM/GIS</t>
  </si>
  <si>
    <t>TRE26-EEP-133</t>
  </si>
  <si>
    <t>TRE26-EEP-134</t>
  </si>
  <si>
    <t>TRE26-EEP-135</t>
  </si>
  <si>
    <t>Al menos 6 años de experiencia profesional global en el sector/ámbito de la actividad o puesto.
Formación en Máster BIM.</t>
  </si>
  <si>
    <t>TRE26-EEW-071</t>
  </si>
  <si>
    <t>Técnico/a de Instalaciones de Edificación en Asistencia Técnica en cliente</t>
  </si>
  <si>
    <t>TRE26-EEW-072</t>
  </si>
  <si>
    <t>Técnico/a de Edificación en Asistencia Técnica en cliente</t>
  </si>
  <si>
    <t>TRE26-EEW-073</t>
  </si>
  <si>
    <t>TRE26-EEW-074</t>
  </si>
  <si>
    <t>Titulación Universitaria Media en:
Ingeniería de la Energía.</t>
  </si>
  <si>
    <t>Al menos 5 años de experiencia profesional global desde el año de Titulación referida en el apartado 2.1.
Al menos 3 años de experiencia global en el sector de la Ingeniería/ Consultoría del Transporte y/o Tecnologías de la Información.
Al menos 3 años de experiencia en redacción y supervisión de proyectos de instalaciones en edificación con elaboración de memorias técnicas, inspecciones, auditorias técnicas y control de documentación, asegurando la correcta ejecución de las obras y cumplimiento de normativas.
Al menos 3 años en experiencia en  planificación y supervisión del mantenimiento preventivo, predictivo y correctivo de instalaciones eléctricas, climatización (HVAC), grupos electrógenos, sistemas de alimentación ininterrumpida (SAI), sistemas de control y supervisión (BMS), así como la gestión energética, el análisis y resolución de averías y la coordinación de empresas mantenedoras.</t>
  </si>
  <si>
    <t>TRE26-EEW-075</t>
  </si>
  <si>
    <t xml:space="preserve">Titulación Universitaria Superior:
Arquitecto: Grado + Máster
</t>
  </si>
  <si>
    <t>Al menos 2 años de experiencia profesional global desde el año de Titulación referida en el apartado 2.1.
Al menos 1 año de experiencia en gestión técnica de activos inmobiliarios en explotación, mantenimiento y conservación de edificios e instalaciones.
Al menos 1 año en experiencia en revisión técnica de proyectos de edificación, actividades y urbanismo, en el ámbito del sector público.</t>
  </si>
  <si>
    <t>TRE26-EEW-076</t>
  </si>
  <si>
    <t>Técnico/a de Edificación en Asistencia Técnica en obra</t>
  </si>
  <si>
    <t xml:space="preserve">Titulación Universitaria Media en:
Ingeniería Civil. </t>
  </si>
  <si>
    <t>Al menos 6 años de experiencia profesional global desde el año de Titulación referida en el apartado 2.1.
Al menos 6 años de experiencia en asistencia técnica a Direcciones Facultativas durante la ejecución de obras ferroviarias.
Al menos 6 años en experiencia en medición y comprobación de unidades ejecutadas, apoyo a la elaboración de certificaciones mensuales de obra y seguimiento económico de contratos.</t>
  </si>
  <si>
    <t>TRE26-EEW-077</t>
  </si>
  <si>
    <t>Técnico/a de Instalaciones de Edificación en Asistencia Técnica en obra</t>
  </si>
  <si>
    <t>TRE26-EEW-078</t>
  </si>
  <si>
    <t>Técnico/a de Edificación en Asistencia Técnica para Oficina del Ruido de AENA</t>
  </si>
  <si>
    <t>Al menos 5 años de experiencia profesional global desde el año de Titulación referida en el apartado 2.1.
Al menos 5 años de experiencia global en el sector de la Ingeniería/ Consultoría del Transporte y/o Tecnologías de la Información.
Al menos 5 años de experiencia en redacción y desarrollo de proyectos completos de rehabilitación de edificios. Mejora de la envolvente, sustitución de carpinterías según criterios de mejora del aislamiento acústico y eficiencia energética.
Al menos 5 años en experiencia en la elaboración de documentación técnica, detalles constructivos e informes para la ejecución y control de las obras en proyectos nacionales e internacionales.</t>
  </si>
  <si>
    <t>TRE26-EEW-079</t>
  </si>
  <si>
    <t>Adjunto/a al Director de Obra de Edificación en entorno ferroviario</t>
  </si>
  <si>
    <t>Titulación Universitaria Superior en:
Instalaciones Térmicas y Eléctricas y Titulación Universitaria Media en Arquitectura Técnica.</t>
  </si>
  <si>
    <t>Al menos 2 años de experiencia profesional global desde el año de Titulación referida en el apartado 2.1.
Al menos 2 años de experiencia en gestión económica, seguimiento de obras y ámbito de la LCSP.
Al menos 2 años en experiencia en actuaciones en edificios de pública concurrencia.</t>
  </si>
  <si>
    <t>TRE26-EEW-080</t>
  </si>
  <si>
    <t>Director/a de Ejecución en Obras de Edificación AGE</t>
  </si>
  <si>
    <t>TRE26-EEW-081</t>
  </si>
  <si>
    <t>TRE26-EEW-082</t>
  </si>
  <si>
    <t>TRE26-EEW-083</t>
  </si>
  <si>
    <t>Al menos 1,5 años de experiencia profesional global desde el año de Titulación referida en el apartado 2.1.
Al menos 1,5 años de experiencia global en el sector de la Ingeniería/ Consultoría del Transporte y/o Tecnologías de la Información.
Al menos 6 meses de experiencia en  la gestión, seguimiento técnico y control del diseño de proyectos y de la ejecución de obras de instalaciones mecánicas y eléctricas en actuaciones de Espacios de atención al viajero en edificaciones ferroviarias.
Al menos 6 meses en experiencia en la elaboración de memorias técnicas y documentación de proyectos de ingeniería, participación en licitaciones públicas y diseño de instalaciones fotovoltaicas e infraestructura de recarga para vehículo eléctrico.</t>
  </si>
  <si>
    <t>TRE26-EEW-084</t>
  </si>
  <si>
    <t>TRE26-EEW-085</t>
  </si>
  <si>
    <t>Al menos 5 años de experiencia profesional global desde el año de Titulación referida en el apartado 2.1.
Al menos 6 meses de experiencia global en el sector de la Ingeniería/ Consultoría del Transporte y/o Tecnologías de la Información.
Al menos 5 años de experiencia en la Elaboración y el Seguimiento Integral de Proyectos de Edificación de Obra Nueva y Reforma, incluyendo: la Conceptualización de Propuestas de Arquitectura, la Delineación y Revisión de Planos en todas las fases de Proyecto y Obra, la Redacción de Pliegos y Memorias Técnicas.
Al menos 5 años en experiencia en la Elaboración de Presupuestos y el Apoyo en Obra, con el control de toda la documentación.</t>
  </si>
  <si>
    <t>TRE26-EEW-086</t>
  </si>
  <si>
    <t>Al menos 5 años de experiencia profesional global desde el año de Titulación referida en el apartado 2.1.
Al menos 3 años de experiencia global en el sector de la Ingeniería/ Consultoría del Transporte y/o Tecnologías de la Información.
Al menos 5 años de experiencia en gestión de proyectos y obras de edificación: gestión, coordinación, control y seguimiento de proyectos y obras, incluyendo planificación, plazos, calidad, seguimiento técnico, económico y documental, coordinación de equipos y agentes implicados y resolución de incidencias.
Al menos 6 meses en experiencia en gestión y seguimiento de proyectos y obras de edificación, considerando los condicionantes propios del entorno ferroviario y la coordinación con los distintos agentes y disciplinas implicados, así como gestión de riesgos, seguridad operacional e interoperabilidad ferroviaria conforme al Método Común de Seguridad.</t>
  </si>
  <si>
    <t>TRE26-EEW-087</t>
  </si>
  <si>
    <t>Director/a de Obra de Edificación en entorno ferroviario</t>
  </si>
  <si>
    <t>Al menos 6 años de experiencia profesional global desde el año de Titulación referida en el apartado 2.1.
Al menos 6 años de experiencia en la redacción y dirección de proyectos y en la Dirección de obras de edificación.
Al menos 6 meses de experiencia acreditada como Director/a de Obra en obras de edificación en entorno ferroviario.</t>
  </si>
  <si>
    <t>TRE26-EEW-088</t>
  </si>
  <si>
    <t>Al menos 5 años de experiencia profesional global desde el año de Titulación referida en el apartado 2.1.
Al menos 2 años de experiencia global en el sector de la Ingeniería/ Consultoría del Transporte y/o Tecnologías de la Información.
Al menos 2 años de experiencia en coordinación, comunicación y reporte de proyectos de infraestructuras, elaboración de informes técnicos, gestión documental y coordinación entre administraciones, dirección de obra y agentes operativos.
Al menos 2 años en experiencia en gestión de proyectos, urbanismo, movilidad, BIM, sistemas de información geográfica (GIS), diseño gráfico y comunicación técnica aplicada a entornos multidisciplinares y proyectos ferroviarios.</t>
  </si>
  <si>
    <t>TRE26-EEW-089</t>
  </si>
  <si>
    <t>Director/a de Ejecución en Asistencia Técnica en obra ferroviaria</t>
  </si>
  <si>
    <t>Titulación Universitaria Media en:
Ingeniería Civil o Ingeniería Técnica de Obras Públicas.</t>
  </si>
  <si>
    <t>Al menos 6 años de experiencia profesional global desde el año de Titulación referida en el apartado 2.1.
Al menos 6 años de experiencia en dirección y supervisión de la ejecución de obras, realizando funciones de control técnico, económico y de calidad, coordinación de equipos y agentes intervinientes, gestión de certificaciones, seguimiento de planificación, resolución de incidencias y control del cumplimiento contractual y normativo en diferentes tipologías de Obras de Construcción.
Al menos 6 meses de experiencia en dirección y supervisión de la ejecución de obras de edificación en entorno ferroviario.</t>
  </si>
  <si>
    <t>TRE26-EEW-090</t>
  </si>
  <si>
    <t>Titulación Universitaria Superior en:
Ingeniería Industrial.</t>
  </si>
  <si>
    <t>Al menos 2 años de experiencia profesional global desde el año de Titulación referida en el apartado 2.1.
Al menos 1,5 años de experiencia en comprobación y vigilancia de la correcta ejecución de Obras Ferroviarias de Electrificación en Red Convencional (Línea Aérea de Contacto). Control y seguimiento de obras. Contacto con contratistas, reuniones semanales para planificación. Control de costes y certificaciones mensuales de obra.
Al menos 6 meses en experiencia en seguimiento de contratos de mantenimiento y obras en el ámbito de instalaciones/infraestructuras.</t>
  </si>
  <si>
    <t>TRE26-EEW-091</t>
  </si>
  <si>
    <t>Titulación Universitaria Media en:
Ingeniería Técnica Industrial.</t>
  </si>
  <si>
    <t>Al menos 6 años de experiencia profesional global desde el año de Titulación referida en el apartado 2.1.
Al menos 6 años de experiencia en Supervisión y control de instalaciones en obra, Revisión de proyectos, planos y documentación técnica. Seguimiento de pruebas, puestas en marcha y legalizaciones.
Al menos 3 años en experiencia en Dirección, planificación y organización de obras.</t>
  </si>
  <si>
    <t>TRE26-EEW-092</t>
  </si>
  <si>
    <t>TRE26-EEW-093</t>
  </si>
  <si>
    <t>Director/a de Obras de Edificación de Talleres de Mantenimiento de Trenes</t>
  </si>
  <si>
    <t>Al menos 6 años de experiencia profesional global desde el año de Titulación referida en el apartado 2.1.
Al menos 4 años de experiencia en Dirección Facultativa de diferentes obras ferroviarias, participando en el seguimiento técnico de los trabajos, control económico, control de calidad y verificación del cumplimiento del proyecto constructivo, normativa aplicable y condiciones contractuales.
Al menos 3 años en experiencia en la gestión de proyectos y obras con cliente, incluyendo la redacción de informes de seguimiento de obra y control de certificaciones y elaboración de precios contradictorios.</t>
  </si>
  <si>
    <t>TRE26-EEW-094</t>
  </si>
  <si>
    <t>TRE26-EEW-095</t>
  </si>
  <si>
    <t>Trazadista de proyectos ferroviarios</t>
  </si>
  <si>
    <t>Titulación Universitaria Superior: Grado en Ingeniería Civil + Máster BIM.</t>
  </si>
  <si>
    <t>Al menos 5 años de experiencia en el sector de la Ingeniería.
Al menos 3 años de experiencia realizando, supervisando y corrigiendo Trazados Ferroviarios.
Al menos 1 año de experiencia elaborando dosieres de trazado ferroviaria y esquemas de vías.</t>
  </si>
  <si>
    <t>TRE26-EEW-096</t>
  </si>
  <si>
    <t>Técnico/a de Puesta en Servicio e Interoperabilidad</t>
  </si>
  <si>
    <t>Titulación Universitaria Superior: Ingeniería de Caminos Canales y Puertos o Máster en Ingeniería de Caminos Canales y Puertos.</t>
  </si>
  <si>
    <t>Al menos 3 años de experiencia en Asistencias Técnicas Ferroviarios.
Al menos 2 años de experiencia realizando funciones de Técnico de Riesgos Ferroviarios (Reglamento 402) y/o Técnico de Puestas en Servicio en interoperabilidad de obras ferroviarias.</t>
  </si>
  <si>
    <t>TRE26-EEW-097</t>
  </si>
  <si>
    <t>Titulación Universitaria Superior: Grado + Máster Universitario en Prevención de Riesgos Laborales.</t>
  </si>
  <si>
    <t>Formación académica en PRL (3 especialidades).
Al menos 5 años de experiencia en la Coordinación de Seguridad y Salud el sector Ferroviario.
Al menos 2 años de experiencia realizando Supervisión Técnica de Coordinaciones de Seguridad y Salud.</t>
  </si>
  <si>
    <t>TRE26-EEW-098</t>
  </si>
  <si>
    <t>Asistencia Técnica en la tramitación de expedientes de dominio público</t>
  </si>
  <si>
    <t>TRE26-EEW-099</t>
  </si>
  <si>
    <t>Técnico/a de Suministros</t>
  </si>
  <si>
    <t>Al menos 1 año de experiencia como técnico de recepción y control de calidad de materiales de vía (traviesas, blasto, etc.).</t>
  </si>
  <si>
    <t>TRE26-EEW-100</t>
  </si>
  <si>
    <t>Al menos 5 años de experiencia en el montaje, reparación y mantenimiento de vías férreas.</t>
  </si>
  <si>
    <t>TRE26-EEW-101</t>
  </si>
  <si>
    <t>Técnico/a de Calidad</t>
  </si>
  <si>
    <t>Titulación Universitaria Superior en Ingeniería de Caminos Canales y Puertos + Máster en Sistemas de Gestión, Calidad y Medio Ambiente.</t>
  </si>
  <si>
    <t>Formación como Auditor de Calidad.
Al menos 5 años de experiencia en el sector de la Ingeniería.
Al menos 9 meses gestionando la calidad en Asistencias Técnicas Ferroviarias.</t>
  </si>
  <si>
    <t>TRE26-EEW-102</t>
  </si>
  <si>
    <t>Técnico/a Receptor</t>
  </si>
  <si>
    <t>Al menos 5 años de experiencia en el sector de la Iogística.
Al menos 10 meses gestionando y recepcionando material ferroviario.</t>
  </si>
  <si>
    <t>TRE26-EEW-103</t>
  </si>
  <si>
    <t>Al menos 10 meses gestionando y decepcionando material ferroviario.</t>
  </si>
  <si>
    <t>TRE26-EEW-104</t>
  </si>
  <si>
    <t>Titulación Universitaria Superior: Grado + Master Universitario en Prevención de Riesgos Laborales.</t>
  </si>
  <si>
    <t>Formación académica en PRL (3 especialidades).
Al menos 5 años de experiencia en la Coordinación de Seguridad y Salud el sector Ferroviario.
Al menos 9 meses de experiencia realizando Supervisión Técnica de Coordinaciones de Seguridad y Salud.</t>
  </si>
  <si>
    <t>TRE26-EEW-105</t>
  </si>
  <si>
    <t>Técnico/a de apoyo a la gestión de proyectos y asistencias técnicas a obra</t>
  </si>
  <si>
    <t>Titulación Universitaria Media: Grado en Ingeniería Civil.</t>
  </si>
  <si>
    <t>Al menos 2 años de experiencia desde el año de obtención de la Titulación referida en el apartado 2.1.
Al menos 2 años de experiencia global en el sector de la Ingeniería/Consultoría del Transporte y/o Tecnologías de la Información.
Al menos 6 meses de experiencia como técnico/a de asistencia técnica para pantallas en línea ferroviaria.
Al menos 6 meses de experiencia en la elaboración de la documentación necesaria para la puesta en servicio de líneas de alta velocidad ferroviaria.</t>
  </si>
  <si>
    <t>TRE26-EEW-106</t>
  </si>
  <si>
    <t>Titulación Universitaria Superior: Máster en Planificación Territorial y Gestión Ambiental.</t>
  </si>
  <si>
    <t>Al menos 2 años de experiencia desde el año de obtención de la Titulación referida en el apartado 2.1.
Al menos 2 años de experiencia como técnico/a consultor/a de medio ambiente.
Al menos 10  meses de experiencia global en el sector de la Ingeniería/Consultoría del Transporte y/o Tecnologías de la Información.
Al menos 10 meses de experiencia como técnico/a de medio ambiente para el cumplimiento de las DNSH en obra ferroviaria.</t>
  </si>
  <si>
    <t>TRE26-EEW-107</t>
  </si>
  <si>
    <t>Titulación Universitaria Superior en Ingeniería Geológica o Licenciatura en Ingeniería Geológica.</t>
  </si>
  <si>
    <t>Al menos 5 años de experiencia desde el año de obtención de la Titulación referida en el apartado 2.1.
Al menos 4 años de experiencia como técnico/a para el seguimiento, vigilancia e implementación de las medidas de calidad de los materiales y gestión de los residuos en obras de estaciones ferroviarias.
Al menos 10 meses de experiencia global en el sector de la Ingeniería/Consultoría del Transporte y/o Tecnologías de la Información.
Al menos 10 meses de experiencia como técnico/a de medio ambiente para el cumplimiento de las DNSH en obras ferroviarias.</t>
  </si>
  <si>
    <t>TRE26-EEW-108</t>
  </si>
  <si>
    <t>Técnico/a de apoyo a la dirección de obra o adjunto/a a la dirección de obra para protección de cauces frente a inundaciones</t>
  </si>
  <si>
    <t>Titulación Universitaria Media en Ingeniería Técnica de Obras Públicas o Grado en Ingeniería Civil.</t>
  </si>
  <si>
    <t>Al menos 2 años de experiencia desde el año de obtención de la Titulación referida en el apartado 2.1.
Al menos 2 años de experiencia en obra civil como dirección de obra o jefe/a de obra o jefe/a de asistencia técnica a obra.
Al menos 10 meses de experiencia global en el sector de la Ingeniería/Consultoría del Transporte y/o Tecnologías de la Información.
Al menos 10 meses de experiencia como técnico/a de obra para obras de protección de cauces frente a inundaciones.</t>
  </si>
  <si>
    <t>TRE26-EEW-109</t>
  </si>
  <si>
    <t>Adjunto/a a dirección de obra ferroviaria</t>
  </si>
  <si>
    <t>Al menos 5 años de experiencia desde el año de obtención de la Titulación referida en el apartado 2.1.
Al menos 3 años de experiencia en obra civil lineal como jefe de producción.
Al menos 10 meses de experiencia global en el sector de la Ingeniería/ Consultoría del Transporte y/o Tecnologías de la Información.
Al menos 10 meses de experiencia como adjunto/a a dirección de obra para obras ferroviarias de alta velocidad que incluyan montaje de vía y base de montaje y mantenimiento ferroviario.</t>
  </si>
  <si>
    <t>TRE26-EEW-110</t>
  </si>
  <si>
    <t>Dirección de obra para soterramiento de línea eléctrica</t>
  </si>
  <si>
    <t>TRE26-EEW-111</t>
  </si>
  <si>
    <t xml:space="preserve">Adjunto/a a dirección de obra o dirección de obra ferroviaria </t>
  </si>
  <si>
    <t>TRE26-EEW-112</t>
  </si>
  <si>
    <t>TRE26-EEW-113</t>
  </si>
  <si>
    <t>TRE26-EEW-114</t>
  </si>
  <si>
    <t>Dirección de obra para obras de radares meteorológicos</t>
  </si>
  <si>
    <t>TRE26-EEW-115</t>
  </si>
  <si>
    <t>Titulación Universitaria Media en: Ingeniería Eléctrica o Titulación Universitaria Superior en: Ingeniería Industrial.</t>
  </si>
  <si>
    <t>Al menos 1 año de experiencia profesional global desde el año de Titulación referida en el apartado 2.1.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</si>
  <si>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TRE26-EEW-116</t>
  </si>
  <si>
    <t>Director/a de Ejecución en Asistencia Técnica en Obra</t>
  </si>
  <si>
    <t>Titulación Universitaria Media en: 
Arquitectura Técnica o Grado en Arquitectura.</t>
  </si>
  <si>
    <t>Al menos 6 años de experiencia profesional global desde el año de Titulación referida en el apartado 2.1.
Al menos 6 años de experiencia en dirección o control de ejecución en obras de edificación técnica u obra civil, desempeñando funciones de dirección de ejecución material, control de calidad, mediciones y certificaciones conforme a proyecto.
Al menos 3 años de experiencia contrastada en proyectos de infraestructuras ferroviarias o lineales, incluyendo coordinación de contratistas, gestión de interfaces (civil–instalaciones) y aplicación de normativa técnica sectorial y de seguridad en explotación.</t>
  </si>
  <si>
    <t>TRE26-EEW-117</t>
  </si>
  <si>
    <t>Titulación Universitaria Superior:
Arquitecto: Grado + Máster.</t>
  </si>
  <si>
    <t>Al menos 1 año de experiencia profesional global desde el año de Titulación referida en el apartado 2.1.
Al menos 6 meses de experiencia en la redacción y dirección de proyectos y en la Dirección de obras de edificación.
Al menos 1 año de experiencia acreditada como Director/a de Obra en obras de edificación en entorno ferroviario.</t>
  </si>
  <si>
    <t>TRE26-EEW-118</t>
  </si>
  <si>
    <t>Técnico/a de Instalaciones de Edificación</t>
  </si>
  <si>
    <t>TRE26-EEW-119</t>
  </si>
  <si>
    <t>Técnico/a Suministros de Vía</t>
  </si>
  <si>
    <t>Titulación Universitaria Media o Superior en Grado en Ingeniería Civil o Grado en Ingeniería de Minas o Ingeniería de Minas o Ingeniería de Caminos, Canales y Puertos.</t>
  </si>
  <si>
    <t>Al menos 5 años de experiencia en la gestión en obra de suministros ferroviarios.
Carné de conducir.</t>
  </si>
  <si>
    <t>TRE26-EEW-120</t>
  </si>
  <si>
    <t>TRE26-EEW-121</t>
  </si>
  <si>
    <t>Apoyo Técnico Seguridad Ferroviaria</t>
  </si>
  <si>
    <t>TRE26-EEW-122</t>
  </si>
  <si>
    <t>Titulación Universitaria Media o Superior en Grado en Ingeniería Civil o Máster en Ingeniería de Caminos Canales y Puertos.</t>
  </si>
  <si>
    <t>Al menos 2 años de experiencia como técnico/a de Puestas en Servicio y/o Riesgos.</t>
  </si>
  <si>
    <t>TRE26-EEW-123</t>
  </si>
  <si>
    <t>Titulación Universitaria Superior en Ingeniería de Caminos, Canales y Puertos o Máster en Ingeniería de Caminos, Canales y Puertos.</t>
  </si>
  <si>
    <t>Al menos 8 años de experiencia desde el año de obtención de la Titulación referida en el apartado 2.1.
Al menos 5 años de experiencia en gestión de contratos de obra civil y/o ingeniería de infraestructura en ámbito internacional cuyo idioma de trabajo haya sido el inglés y haya supuesto expatriación.
Al menos 3 años de experiencia en obra civil de infraestructura para administraciones públicas españolas bajo la Ley de Contratos del Sector Público.
Al menos 2 años de experiencia en obra ferroviaria.
Participación en al menos 2 proyectos con contratos bajo estándares internacionales (FIDIC).
Inglés: nivel C1 MCER.</t>
  </si>
  <si>
    <t>TRE26-EEW-124</t>
  </si>
  <si>
    <t>TRE26-ESO-028</t>
  </si>
  <si>
    <t>Asistente en sistemas de navegación por satélite (GNSS)</t>
  </si>
  <si>
    <t>FP: Ciclos formativos de formación profesional en la rama de informática y comunicaciones o conocimientos equivalentes equiparados por la empresa y/o experiencia consolidada en el ejercicio de la actividad profesional en la empresa y reconocida por ésta.</t>
  </si>
  <si>
    <t>Al menos 4 años de experiencia profesional global.
Al menos 1 año de experiencia en Operaciones de Servicios GNSS.
Disponer de Habilitación Personal de Seguridad.</t>
  </si>
  <si>
    <t>TRE26-ESO-029</t>
  </si>
  <si>
    <t>Titulación Universitaria Media en Ingeniería Aeroespacial.</t>
  </si>
  <si>
    <t>Al menos 1 año de experiencia profesional global.		
Al menos 1 año de experiencia en implantación en aviación de los Sistemas de Navegación por Satélite (GNSS).</t>
  </si>
  <si>
    <t>TRE26-ESO-030</t>
  </si>
  <si>
    <t>Técnico/a en análisis de prestaciones de Sistemas CNS</t>
  </si>
  <si>
    <t>Al menos 1 año de experiencia profesional global.		
Al menos 1 año de experiencia en cálculo y análisis de prestaciones de Sistemas CNS.</t>
  </si>
  <si>
    <t>TRE26-ESO-031</t>
  </si>
  <si>
    <t>Titulación Universitaria Media y/o Superior en Ingeniería Aeroespacial o Gestión de Operaciones y Tráfico Aéreo.</t>
  </si>
  <si>
    <t>Al menos 1 año de experiencia profesional global desde el año de Titulación referida en el apartado 2.1.
Al menos 1 año de experiencia global en el sector de la Ingeniería/Consultoría del Transporte.
Al menos 1 año de experiencia en el análisis de las operaciones de aeronaves no tripuladas y la seguridad operacional de proveedores de servicios de navegación aérea.</t>
  </si>
  <si>
    <t>TRE26-ESO-032</t>
  </si>
  <si>
    <t>Técnico/a en Monitorización remota de sistemas CNS</t>
  </si>
  <si>
    <t>Titulación Universitaria Media en Ingeniería de Tecnologías y Servicios de Telecomunicación.</t>
  </si>
  <si>
    <t>Al menos 1 año de experiencia profesional global.		
Al menos 1 año de experiencia en desarrollo y/o despliegue de sistemas de Monitorización remota de sistemas CNS.</t>
  </si>
  <si>
    <t>TRE26-ESO-033</t>
  </si>
  <si>
    <t>Técnico/a en Validación operativa ATM</t>
  </si>
  <si>
    <t>Titulación Universitaria Media y/o Superior en Ingeniería Aeroespacial.</t>
  </si>
  <si>
    <t>Al menos 1 año de experiencia profesional global desde el año de Titulación referida en el apartado 2.1.
Al menos 1 año de experiencia global en el sector de la Ingeniería/Consultoría del Transporte.
Al menos 1 año de experiencia en la automatización y optimización de procesos y tratamiento de información aeronáutica en el ámbito de la gestión del tráfico aéreo utilizando técnicas de Big Data y lenguajes de programación.</t>
  </si>
  <si>
    <t>TRE26-ESO-034</t>
  </si>
  <si>
    <t>Técnico/a en radioayudas a la navegación aérea</t>
  </si>
  <si>
    <t>TRE26-ESO-035</t>
  </si>
  <si>
    <t>Técnico/a en Procedimientos de operaciones de aeronaves</t>
  </si>
  <si>
    <t>Al menos 5 años de experiencia global.
Al menos 2 años de experiencia participando en proyectos de diseño de procedimientos instrumentales de vuelo convencional y/o para la navegación basada en prestaciones y/o realizando estudios de incidencia operacional.
Formación específica en diseño de procedimientos instrumentales de vuelo (IFPD).</t>
  </si>
  <si>
    <t>TRE26-ESO-036</t>
  </si>
  <si>
    <t>Titulación Universitaria Media y/o Superior en Ingeniería Aeroespacial o Gestión Aeronáutica o Gestión de Operaciones y Tráfico Aéreo.</t>
  </si>
  <si>
    <t>Al menos 1 año de experiencia en el sector de la Ingeniería/Consultoría.
Al menos 1 año de experiencia en la gestión de proyectos de navegación aérea.
Al menos 1 año de experiencia en gestión y planificación de proyectos del entorno ATM.</t>
  </si>
  <si>
    <t>TRE26-ESO-037</t>
  </si>
  <si>
    <t>Técnico/a en Operaciones aéreas en ruta y TMA</t>
  </si>
  <si>
    <t>Al menos 1 año de experiencia profesional global desde el año de Titulación referida en el apartado 2.1.
Al menos 1 año de experiencia global en el sector de la Ingeniería/Consultoría del Transporte.
Al menos 1 año de experiencia en la realización de actividades para la optimización de la gestión del tráfico aéreo en ruta y área terminal.</t>
  </si>
  <si>
    <t>TRE26-ESO-038</t>
  </si>
  <si>
    <t>Experto/a en sistemas de vigilancia espacial</t>
  </si>
  <si>
    <t>TRE26-ESO-039</t>
  </si>
  <si>
    <t>Técnico/a en Regulación de drones</t>
  </si>
  <si>
    <t>Al menos 4 años de experiencia profesional global desde el año de Titulación referida en el apartado 2.1.
Al menos 2 años de experiencia global en el sector de la Ingeniería/Consultoría del Transporte.
Al menos 2 años de experiencia en el sector de las aeronaves no tripuladas y su desarrollo normativo.</t>
  </si>
  <si>
    <t>TRE26-ESO-040</t>
  </si>
  <si>
    <t>Técnico/a en Coordinación operativa del espacio aéreo</t>
  </si>
  <si>
    <t>Titulación Universitaria Media y/o Superior en Ingeniería Aeroespacial o en Gestión Aeronáutica o conocimientos equivalentes equiparados por la empresa y/o experiencia consolidada en el ejercicio de la actividad profesional en la empresa y reconocida por ésta.</t>
  </si>
  <si>
    <t>Al menos 1 año de experiencia profesional global desde el año de Titulación referida en el apartado 2.1.
Al menos 1 año de experiencia global en el sector de la Ingeniería/Consultoría del Transporte.
Al menos 1 año de experiencia en la gestión de la realización de actividades aeronáuticas que puedan afectar al espacio aéreo controlado.</t>
  </si>
  <si>
    <t>TRE26-ESO-041</t>
  </si>
  <si>
    <t>Al menos 1 año de experiencia profesional global desde el año de Titulación referida en el apartado 2.1.
Al menos 1 año de experiencia global en el sector de la Ingeniería/Consultoría del Transporte.
Al menos 1 año de experiencia en el análisis datos para la evaluación del rendimiento de los servicios de navegación aérea.</t>
  </si>
  <si>
    <t>TRE26-ESO-042</t>
  </si>
  <si>
    <t>Técnico/a en sistemas de vigilancia aeronáutica</t>
  </si>
  <si>
    <t>Al menos 1 año de experiencia profesional global.		
Al menos 1 año de experiencia en desarrollo y/o despliegue de sistemas de vigilancia aeronáutica.</t>
  </si>
  <si>
    <t>TRE26-ESO-043</t>
  </si>
  <si>
    <t>Experto/a en sistemas de vigilancia aeronáutica</t>
  </si>
  <si>
    <t>TRE26-ESO-044</t>
  </si>
  <si>
    <t>Al menos 1 año de experiencia profesional global.		
Al menos 1 año de experiencia en seguimiento y/o implantación de programas espaciales europeos.</t>
  </si>
  <si>
    <t>TRE26-ESO-045</t>
  </si>
  <si>
    <t>Técnico/a en Gestión de afluencia y capacidad de tráfico aéreo</t>
  </si>
  <si>
    <t>Al menos 1 año de experiencia profesional global desde el año de Titulación referida en el apartado 2.1.
Al menos 1 año de experiencia global en el sector de la Ingeniería/Consultoría del Transporte.
Al menos 1 año de experiencia en el análisis y optimización de la gestión de los flujos de tráfico aéreo y la capacidad (ATFCM).</t>
  </si>
  <si>
    <t>TRE26-ESO-046</t>
  </si>
  <si>
    <t>Al menos 1 año de experiencia profesional global.
Al menos 1 año de experiencia en desarrollo y/o despliegue de sistemas de Monitorización remota de sistemas CNS.</t>
  </si>
  <si>
    <t>TRE26-ESO-047</t>
  </si>
  <si>
    <t>TRE26-ESO-048</t>
  </si>
  <si>
    <t>Titulación Universitaria Media y/o Superior en Ingeniería Aeroespacial o en Gestión Aeronáutica.</t>
  </si>
  <si>
    <t>TRE26-ESO-049</t>
  </si>
  <si>
    <t>Experto/a en Sistemas Espaciales</t>
  </si>
  <si>
    <t>TRE26-ESO-050</t>
  </si>
  <si>
    <t>Técnico/a en Sistemas Espaciales</t>
  </si>
  <si>
    <t>Titulación Universitaria Media y/o Superior en Ingeniería Aeroespacial o Ingeniería de Telecomunicaciones o Ingeniería Informática o Ciencias Físicas o Ciencias Matemáticas.</t>
  </si>
  <si>
    <t>Al menos 5 años de experiencia profesional global.		
Al menos 2 años de experiencia en seguimiento, implantación y/u operación de programas espaciales europeos.</t>
  </si>
  <si>
    <t>TRE26-ESO-051</t>
  </si>
  <si>
    <t>Titulación Universitaria de Grado Medio y/o Superior en Ingeniería Aeroespacial o Gestión de Operaciones y Tráfico Aéreo.</t>
  </si>
  <si>
    <t>Al menos 5 años de experiencia profesional global desde el año de Titulación referida en el apartado 2.1.
Al menos 2 años de experiencia global en el sector de la Ingeniería/Consultoría del Transporte.
Al menos 2 años de experiencia en el análisis de las operaciones de aeronaves no tripuladas y la seguridad operacional de proveedores de servicios de navegación aérea.</t>
  </si>
  <si>
    <t>TRE26-ESO-052</t>
  </si>
  <si>
    <t>Titulación Universitaria de grado Medio y/o Superior en Ingeniería Aeroespacial, Gestión Aeronáutica, Gestión de Operaciones y Tráfico Aéreo.</t>
  </si>
  <si>
    <t>Al menos 5 años de experiencia profesional global desde el año de Titulación referida en el apartado 2.1.
Al menos 5 años de experiencia global en el sector de la Ingeniería/Consultoría del Transporte.
Al menos 2 años de experiencia en gestión de operaciones y desarrollo de actividades para la integración de aeronaves no tripuladas en la aviación convencional.</t>
  </si>
  <si>
    <t>TRE26-ESO-053</t>
  </si>
  <si>
    <t>TRE26-ESR-040</t>
  </si>
  <si>
    <t>G. M. RODANTE Y LÍNEA AÉREA DE CONTACTO</t>
  </si>
  <si>
    <t>Titulación Universitaria Media o Superior en Ingeniería Mecánica o Industrial.</t>
  </si>
  <si>
    <t>Al menos 1 año de experiencia profesional global desde el año de Titulación referida en el apartado 2.1.
Al menos 1 año de experiencia en el sector del material rodante ferroviario.
Al menos 1 año de experiencia en la inspección de la implantación de equipos ASFA embarcados.</t>
  </si>
  <si>
    <t>TRE26-ESR-041</t>
  </si>
  <si>
    <t>Técnico/a de Metrología para Material Rodante</t>
  </si>
  <si>
    <t>Titulación Universitaria Media o Superior en Ingeniería de Tecnologías Industriales o Ingeniería Electrónica Industrial y Automática.</t>
  </si>
  <si>
    <t>Al menos 1 año de experiencia profesional global desde el año de Titulación referida en el apartado 2.1.
Al menos 1 año de experiencia en el sector del material rodante ferroviario.
Al menos 1 año de experiencia en la gestión de los equipos de medida para el mantenimiento del material rodante.</t>
  </si>
  <si>
    <t>TRE26-ESR-042</t>
  </si>
  <si>
    <t>Técnico/a de Mantenimiento de Material Rodante</t>
  </si>
  <si>
    <t>Al menos 1 año de experiencia profesional global desde el año de Titulación referida en el apartado 2.1.
Al menos 1 año de experiencia en el sector del material rodante ferroviario.
Al menos 1 año de experiencia en el mantenimiento del material rodante.</t>
  </si>
  <si>
    <t>TRE26-ESR-043</t>
  </si>
  <si>
    <t>Al menos 1 año de experiencia profesional global desde el año de Titulación referida en el apartado 2.1.
Al menos 1 año de experiencia en redacción de proyectos de Línea Aérea de Contacto.</t>
  </si>
  <si>
    <t>TRE26-ESR-044</t>
  </si>
  <si>
    <t>Técnico/a de apoyo a la gestión y supervisión de proyectos de energía</t>
  </si>
  <si>
    <t>Titulación Universitaria Media o Superior en Ingeniería Eléctrica o Ingeniería Industrial.</t>
  </si>
  <si>
    <t>Al menos 1 año de experiencia profesional global desde el año de Titulación referida en el apartado 2.1.
Al menos 1 año de experiencia en el ámbito de proyectos de Línea Aérea de Contacto y Subestaciones de tracción.</t>
  </si>
  <si>
    <t>TRE26-ESR-045</t>
  </si>
  <si>
    <t>Técnico/a de Material Rodante, sistemas mecánicos</t>
  </si>
  <si>
    <t>Al menos 1 año de experiencia profesional global desde el año de Titulación referida en el apartado 2.1.
Al menos 1 año de experiencia en el sector del material rodante ferroviario.
Al menos 1 año de experiencia en la revisión del diseño de sistemas mecánicos del material rodante ferroviario.</t>
  </si>
  <si>
    <t>TRE26-ESR-046</t>
  </si>
  <si>
    <t>Técnico/a de Material Rodante, modificaciones/modernizaciones de trenes</t>
  </si>
  <si>
    <t>Titulación Universitaria Media o Superior en Ingeniería en Construcciones Civiles o Ingeniería Industrial.</t>
  </si>
  <si>
    <t>Al menos 5 años de experiencia profesional global desde el año de Titulación referida en el apartado 2.1.
Al menos 4 años de experiencia en el sector del material rodante ferroviario.
Al menos 9 meses de experiencia en modificaciones del material rodante ferroviario.</t>
  </si>
  <si>
    <t>TRE26-ESR-047</t>
  </si>
  <si>
    <t xml:space="preserve">Técnico/a de Material Rodante, compras de repuestos </t>
  </si>
  <si>
    <t>Al menos 9 meses de experiencia profesional global desde el año de Titulación referida en el apartado 2.1.
Al menos 9 meses de experiencia en el sector del material rodante ferroviario.
Al menos 9 meses de experiencia en procesos de compra de equipos de material rodante ferroviario.</t>
  </si>
  <si>
    <t>TRE26-ESR-048</t>
  </si>
  <si>
    <t>Técnico/a en Seguridad Operacional. Estudios de Seguridad Operacional Ferroviaria.</t>
  </si>
  <si>
    <t>G. SEGURIDAD TERRESTRE Y PROTECCIÓN CIVIL</t>
  </si>
  <si>
    <t>Titulación Universitaria Media en Física o Ingeniería Industrial.</t>
  </si>
  <si>
    <t>Al menos 1 año de experiencia profesional global desde el año de Titulación referida en el apartado 2.1.
Al menos 1 año de experiencia desarrollando estudios de riesgos aplicando el Método Común de Seguridad de los cambios del Sistema Ferroviario, considerando el Factor Humano.
Inglés: certificado nivel C1.</t>
  </si>
  <si>
    <t>TRE26-ESR-049</t>
  </si>
  <si>
    <t>Titulación Universitaria Media en Ingeniería de Telecomunicaciones.</t>
  </si>
  <si>
    <t xml:space="preserve">Al menos 5 años de experiencia profesional global desde el año de Titulación referida en el apartado 2.1.
Al menos 5 años de experiencia en el ámbito de la Ingeniería RAMS.
Al menos 3 años de experiencia aplicando en Método Común de Seguridad a cambios del Sistema Ferroviario. </t>
  </si>
  <si>
    <t>TRE26-ESR-050</t>
  </si>
  <si>
    <t>Técnico/a en Seguridad Operacional. Evaluación Independiente de Seguridad Ferroviaria.</t>
  </si>
  <si>
    <t>Titulación Universitaria Media en Ingeniería Industrial.</t>
  </si>
  <si>
    <t>Al menos 1 año de experiencia profesional global desde el año de Titulación referida en el apartado 2.1.
Al menos 1 año de experiencia realizando la aplicación del Método Común de Seguridad a cambios del sistema Ferroviario.</t>
  </si>
  <si>
    <t>TRE26-ESR-051</t>
  </si>
  <si>
    <t>Técnico/a en Seguridad Operacional. Sistemas de Gestión de la Seguridad.</t>
  </si>
  <si>
    <t>TRE26-ESR-052</t>
  </si>
  <si>
    <t>Técnico/a de AT/DO a obras. Seguridad Física (Security).</t>
  </si>
  <si>
    <t>TRE26-ESR-053</t>
  </si>
  <si>
    <t>Técnico/a en Diseño de Instalaciones de protección civil y seguridad</t>
  </si>
  <si>
    <t>Titulación Universitaria Superior en Ingeniería Industrial o en Dirección de Proyectos.</t>
  </si>
  <si>
    <t>Al menos 1 año de experiencia profesional global desde el año de Titulación referida en el apartado 2.1.
Al menos 1 año de experiencia trabajando en gestión de la calidad de proyectos y en el diseño de Sistemas de Protección Civil y Seguridad.</t>
  </si>
  <si>
    <t>TRE26-ESR-054</t>
  </si>
  <si>
    <t>Técnico/a de Gestión de Medida de energía eléctrica</t>
  </si>
  <si>
    <t>Titulación Universitaria Media o Superior en Ingeniería Industrial o Ingeniería de la Energía o Ciencias Físicas.</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</si>
  <si>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
Inglés: nivel C1 o superior.</t>
  </si>
  <si>
    <t>TRE26-ESR-055</t>
  </si>
  <si>
    <t>Técnico/a de Gestión de Facturación de energía eléctrica</t>
  </si>
  <si>
    <t>Titulación Universitaria Superior en Ingeniería Industrial o Ingeniería de la Energía.</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</si>
  <si>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t>
  </si>
  <si>
    <t>TRE26-ESR-056</t>
  </si>
  <si>
    <t>Técnico/a de Mantenimiento de Instalaciones de suministro de energía eléctrica a la tracción ferroviaria AV</t>
  </si>
  <si>
    <t xml:space="preserve">Titulación Universitaria Media en Ingeniería Eléctrica, Ingeniería de la Energía o Ingeniería en Sistemas Industriales.						</t>
  </si>
  <si>
    <t>Al menos 1 año de experiencia profesional global desde el año de Titulación referida en el apartado 2.1.
Al menos 1 año de experiencia en mantenimiento u operación del sistema de suministro de energía eléctrica a la tracción ferroviaria.
Habilitación como operador del Telemando de Energía Ferroviaria de Alta Velocidad.</t>
  </si>
  <si>
    <t>TRE26-ESR-057</t>
  </si>
  <si>
    <t>Técnico/a en Diseño y/o Proyecto de instalaciones de suministro de energía eléctrica y/o sistemas aeroportuarios</t>
  </si>
  <si>
    <t>Titulación Universitaria Media o Superior en Ingeniería Industrial o Tecnologías Industriales (habilitante) o Ingeniería Eléctrica.</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</si>
  <si>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
Habilitación como operador del Telemando de Energía Ferroviaria de Alta Velocidad.</t>
  </si>
  <si>
    <t>TRE26-ESR-058</t>
  </si>
  <si>
    <t>Titulación Universitaria Media o Superior en Ingeniería Mecánica o Ingeniería Industrial.</t>
  </si>
  <si>
    <t>Al menos 5 años de experiencia profesional global desde el año de Titulación referida en el apartado 2.1.
Al menos 4 años de experiencia en proyectos de  Línea Aérea de Contacto (LAC).</t>
  </si>
  <si>
    <t>TRE26-ESR-059</t>
  </si>
  <si>
    <t>Titulación Universitaria Media o Superior en Ingeniería Industrial o Ingeniería Eléctrica.</t>
  </si>
  <si>
    <t>TRE26-ESR-060</t>
  </si>
  <si>
    <t>TRE26-ESR-061</t>
  </si>
  <si>
    <t>Titulación Universitaria Media o Superior en Ingeniería Electrónica Industrial y Automática o Ingeniería Industrial.</t>
  </si>
  <si>
    <t>Al menos 2 años de experiencia profesional global desde el año de Titulación referida en el apartado 2.1.
Al menos 2 años de experiencia global  en el sector del material rodante ferroviario.
Al menos 2 años de experiencia en la revisión de documentación, diseño o fabricación de sistemas mecánicos del material rodante ferroviario.</t>
  </si>
  <si>
    <t>TRE26-ESR-062</t>
  </si>
  <si>
    <t>Titulación Universitaria Media o Superior en Ingeniería Industrial o Ingeniería de Tecnologías Industriales.</t>
  </si>
  <si>
    <t>Al menos 5 años de experiencia profesional global desde el año de Titulación referida en el apartado 2.1.
Al menos 5 años de experiencia global en el sector del material rodante ferroviario.
Al menos 3 años de experiencia en la revisión de documentación, diseño o fabricación de sistemas eléctricos de material rodante ferroviario.</t>
  </si>
  <si>
    <t>TRE26-ESR-063</t>
  </si>
  <si>
    <t>TRE26-ESR-064</t>
  </si>
  <si>
    <t>Técnico/a en Seguridad Operacional. Evaluación Independiente de Seguridad.</t>
  </si>
  <si>
    <t>Titulación Universitaria Media o Superior en Ingeniería Industrial.</t>
  </si>
  <si>
    <t>Al menos 5 años de experiencia profesional global desde el año de Titulación referida en el apartado 2.1.
Al menos 5 años de experiencia trabajando en el ámbito de la Ingeniería Ferroviaria en el Subsistema Energía.
Al menos 2 años de experiencia trabajando en el ámbito de la Seguridad Operacional Ferroviaria.</t>
  </si>
  <si>
    <t>TRE26-ESR-065</t>
  </si>
  <si>
    <t>Técnico/a en Gestión de energía eléctrica</t>
  </si>
  <si>
    <t>Titulación Universitaria Media o Superior en Ingeniería Eléctrica o Ingeniería de la Energía o Ciencias Físicas.</t>
  </si>
  <si>
    <t>Al menos 1 año de experiencia profesional global desde el año de  Titulación referida en el apartado 2.1.
Al menos 1 año de experiencia en el sector de gestión de energía eléctrica, facturación de energía a terceros, gestión de contratos de energía, eficiencia energética, mercados eléctricos y regulación del sector eléctrico.</t>
  </si>
  <si>
    <t>TRE26-ESS-051</t>
  </si>
  <si>
    <t>Técnico/a ERTMS puesta en servicio</t>
  </si>
  <si>
    <t>Titulación Universitaria Media o Superior en Ingeniería de Telecomunicación o Ingeniería Industrial.</t>
  </si>
  <si>
    <t>Al menos 2 años de experiencia en pruebas ERTMS.</t>
  </si>
  <si>
    <t>TRE26-ESS-052</t>
  </si>
  <si>
    <t>TRE26-ESS-053</t>
  </si>
  <si>
    <t>Técnico/a asistencia técnica a obra ERTMS</t>
  </si>
  <si>
    <t>Al menos 2 años de experiencia en obra de ERTMS.</t>
  </si>
  <si>
    <t>TRE26-ESS-054</t>
  </si>
  <si>
    <t>Técnico/a ERTMS funcionalidad y despliegue</t>
  </si>
  <si>
    <t>Al menos 2 años de experiencia en diseño ERTMS.</t>
  </si>
  <si>
    <t>TRE26-ESS-055</t>
  </si>
  <si>
    <t>Al menos 3 años de experiencia en funcionalidad ERTMS.</t>
  </si>
  <si>
    <t>TRE26-ESS-056</t>
  </si>
  <si>
    <t>Al menos 2 años de experiencia en funcionalidad ERTMS.</t>
  </si>
  <si>
    <t>TRE26-ESS-057</t>
  </si>
  <si>
    <t>Al menos 5 años de experiencia en funcionalidad ERTMS.
Disponibilidad para expatriación.</t>
  </si>
  <si>
    <t>TRE26-ESS-058</t>
  </si>
  <si>
    <t>Técnico/a en redacción de proyectos de sistemas de Señalización Ferroviaria</t>
  </si>
  <si>
    <t>G. SEÑALIZACIÓN FERROVIARIA</t>
  </si>
  <si>
    <t>Titulación Universitaria Media o Superior en Ingeniería Industrial, Diseño Industrial  o Telecomunicaciones.</t>
  </si>
  <si>
    <t>Al menos 3 años de experiencia en redacción de proyectos de sistemas de Señalización Ferroviaria.</t>
  </si>
  <si>
    <t>TRE26-ESS-059</t>
  </si>
  <si>
    <t>Titulación Universitaria Media en Ingeniería Industrial o Ingeniería Telecomunicaciones.</t>
  </si>
  <si>
    <t>Al menos 1 año de experiencia en Asistencia Técnica o Dirección de Obras de Señalización Ferroviaria y Telecomunicaciones.</t>
  </si>
  <si>
    <t>TRE26-ESS-060</t>
  </si>
  <si>
    <t>Técnico/a Dirección de Proyectos/Obras de Sistemas de protección de Pasos a Nivel Ferroviarios</t>
  </si>
  <si>
    <t>Titulación Universitaria Media en Ingeniería Industrial, Telemática o Telecomunicaciones.</t>
  </si>
  <si>
    <t>Al menos 1 año de experiencia en proyectos, obras o mantenimiento de sistemas de Protección de Pasos a Nivel Ferroviarios.</t>
  </si>
  <si>
    <t>TRE26-ESS-061</t>
  </si>
  <si>
    <t>Titulación Universitaria Media o Superior en Ingeniería Industrial o Telecomunicaciones.</t>
  </si>
  <si>
    <t>Al menos 2 años de experiencia en proyectos de sistemas de Telecomunicaciones.
'Al menos 6 meses de experiencia en Asistencia técnica o Dirección de Obras de Señalización Ferroviaria y Telecomunicaciones.</t>
  </si>
  <si>
    <t>TRE26-ESS-062</t>
  </si>
  <si>
    <t>Titulación Universitaria Media o Superior en Ingeniería Industrial, Energías Renovables o Telecomunicaciones.</t>
  </si>
  <si>
    <t>Al menos 2 años de experiencia en Asistencia Técnica o apoyo a Dirección de Obras de Señalización Ferroviaria y Telecomunicaciones.</t>
  </si>
  <si>
    <t>TRE26-ESS-063</t>
  </si>
  <si>
    <t>Titulación Universitaria Media en Ingeniería Industrial o Sistemas de Telecomunicaciones.</t>
  </si>
  <si>
    <t>Al menos 3 años de experiencia en proyectos de sistemas de Telecomunicaciones o sistemas ferroviarios
'Al menos 6 meses de experiencia en Asistencia Técnica o Dirección de Obras de Señalización Ferroviaria y Telecomunicaciones.</t>
  </si>
  <si>
    <t>TRE26-ESS-064</t>
  </si>
  <si>
    <t xml:space="preserve">Titulación Universitaria Media o Superior en Ingeniería de Sistemas Industriales o Telecomunicaciones. </t>
  </si>
  <si>
    <t>Al menos 2 años de experiencia en redacción de proyectos de sistemas de Señalización Ferroviaria.</t>
  </si>
  <si>
    <t>TRE26-ESS-065</t>
  </si>
  <si>
    <t>Técnico/a en Señalización para Puestas en Servicio</t>
  </si>
  <si>
    <t xml:space="preserve">Titulación Universitaria Superior en Ingeniería Industrial o Sistemas de Telecomunicaciones. </t>
  </si>
  <si>
    <t>Al menos 2 años de experiencia en Proyectos de sistemas de Señalización Ferroviaria.
Al menos 6 meses de experiencia en Puestas en Servicio de instalaciones de seguridad ferroviarias.</t>
  </si>
  <si>
    <t>TRE26-ESS-066</t>
  </si>
  <si>
    <t xml:space="preserve">Titulación Universitaria Media en Arquitectura, Obra Civil o Sistemas de Telecomunicaciones. </t>
  </si>
  <si>
    <t>Al menos 6 años de experiencia en proyectos u obras de sistemas de Señalización Ferroviaria.
Al menos 3 años de experiencia en redacción de proyectos y/o ofertas técnicas para obras de sistemas de Señalización Ferroviaria.</t>
  </si>
  <si>
    <t>TRE26-ESS-067</t>
  </si>
  <si>
    <t>TRE26-ESS-068</t>
  </si>
  <si>
    <t>Al menos 1 año de experiencia en proyectos de sistemas de Señalización Ferroviaria.</t>
  </si>
  <si>
    <t>TRE26-ESS-069</t>
  </si>
  <si>
    <t>TRE26-ESS-070</t>
  </si>
  <si>
    <t>Titulación Universitaria Media o Superior en Ingeniería Industrial o Sistemas de Telecomunicaciones.</t>
  </si>
  <si>
    <t>Al menos 5 años de experiencia en proyectos, obras o mantenimiento de sistemas de Señalización Ferroviaria
'Al menos 3 años de experiencia en Obras de Señalización Ferroviaria y Telecomunicaciones.</t>
  </si>
  <si>
    <t>TRE26-ESS-071</t>
  </si>
  <si>
    <t>Técnico/a de Telecomunicaciones FRMCS</t>
  </si>
  <si>
    <t>Titulación Universitaria Media: Grado en Ingeniería Sistemas Audiovisuales o Industrial.</t>
  </si>
  <si>
    <t>Al menos 5 años de experiencia global.
Al menos 1 año de experiencia en participación de comités para desarrollo del estándar FRMCS y normativa asociada.</t>
  </si>
  <si>
    <t>TRE26-ESS-072</t>
  </si>
  <si>
    <t>Técnico/a Redacción Proyectos de Telecomunicaciones</t>
  </si>
  <si>
    <t>Titulación Universitaria Media: Grado en Ingeniería de Telecomunicaciones o Ingeniería Industrial.</t>
  </si>
  <si>
    <t>Al menos 1 año de experiencia en redacción de proyectos de telecomunicaciones.</t>
  </si>
  <si>
    <t>TRE26-ESS-073</t>
  </si>
  <si>
    <t>Titulación Universitaria Superior: Máster en Ingeniería de Telecomunicación o Ingeniería Industrial.</t>
  </si>
  <si>
    <t>TRE26-ESS-074</t>
  </si>
  <si>
    <t>Al menos 5 años de experiencia global de los cuales al menos 1 año sea en un centro de mantenimiento y gestión de fibra óptica 24h.</t>
  </si>
  <si>
    <t>TRE26-ESS-075</t>
  </si>
  <si>
    <t>Técnico/a Gestion Red de Fibra Óptica</t>
  </si>
  <si>
    <t>Titulación Universitaria Superior.</t>
  </si>
  <si>
    <t>Al menos 5 años de experiencia global de los cuales al menos 9 meses sean en tareas de mantenimiento de una red de fibra óptica.</t>
  </si>
  <si>
    <t>TRE26-ESS-076</t>
  </si>
  <si>
    <t>Asistencia técnica a obra y mantenimiento de instalaciones de telecomunicaciones para Estaciones</t>
  </si>
  <si>
    <t>TRE26-ESS-077</t>
  </si>
  <si>
    <t>Proyectos y Asistencia técnica a obra de telecomunicaciones para Estaciones</t>
  </si>
  <si>
    <t>Titulación Universitaria Media: Ingeniería Técnica de Telecomunicaciones o Ingeniería Técnica Industrial.</t>
  </si>
  <si>
    <t>Al menos 2 años de experiencia global de los cuales al menos 6 meses sean en redacción de proyectos de telecomunicaciones ferroviarias o control de ejecución de obras en estaciones de viajeros.</t>
  </si>
  <si>
    <t>TRE26-ESS-078</t>
  </si>
  <si>
    <t>Técnico/a de gestión fibra óptica para mantenimiento</t>
  </si>
  <si>
    <t>Titulación Universitaria Media: Ingeniería Técnica Industrial o Telecomunicaciones.</t>
  </si>
  <si>
    <t>Al menos 5 años de experiencia global de los cuales al menos 6 meses sean en gestión de fibra en entornos ferroviarios.</t>
  </si>
  <si>
    <t>TRE26-ESS-079</t>
  </si>
  <si>
    <t>Titulación Universitaria Superior: Arquitectura (Grado + Máster) o Telecomunicaciones.</t>
  </si>
  <si>
    <t>TRE26-ESS-080</t>
  </si>
  <si>
    <t>Al menos 1 año de experiencia en participación de comités para desarrollo del estándar FRMCS y normativa asociada.</t>
  </si>
  <si>
    <t>TRE26-ESS-081</t>
  </si>
  <si>
    <t>TRE26-ESS-082</t>
  </si>
  <si>
    <t>Titulación Universitaria Media y/o Superior: Ingeniería de Telecomunicaciones o Ingeniería Industrial.</t>
  </si>
  <si>
    <t>TRE26-ESS-083</t>
  </si>
  <si>
    <t>Titulación Universitaria Media: Grado en Ingeniería de Telecomunicación o Ingeniería Industrial.</t>
  </si>
  <si>
    <t>Al menos 6 meses de experiencia en redacción de proyectos de telecomunicaciones ferroviarias.</t>
  </si>
  <si>
    <t>TRE26-EXO-091</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</si>
  <si>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t>
  </si>
  <si>
    <t>TRE26-EXO-092</t>
  </si>
  <si>
    <t>TRE26-EXO-093</t>
  </si>
  <si>
    <t>TRE26-EXO-094</t>
  </si>
  <si>
    <t>Al menos 18 meses de experiencia global en el sector de la Ingeniería y/o Consultoría del Transporte.
Al menos 18 meses de experiencia en el apoyo administrativo en oficina del cliente.
Al menos 18 meses de experiencia en la gestión de documentación relacionada con el sector ferroviario y con fondos MRR.</t>
  </si>
  <si>
    <t>TRE26-EXO-095</t>
  </si>
  <si>
    <t>TRE26-EXO-096</t>
  </si>
  <si>
    <t>Al menos 1 año de experiencia profesional global.
Al menos 9 meses de experiencia global en el sector de la Ingeniería y/o Consultoría del Transporte.
Al menos 9 meses de experiencia en el apoyo administrativo y/o de secretariado en oficina del cliente.
Al menos 9 meses de experiencia en la gestión de documentación relacionada con el sector ferroviario.</t>
  </si>
  <si>
    <t>TRE26-EXO-097</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</si>
  <si>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 y en la utilización del programa SAP para la gestión de expedientes de contratación.</t>
  </si>
  <si>
    <t>TRE26-EXO-098</t>
  </si>
  <si>
    <t>Al menos 1 año de experiencia profesional global.
Al menos 1 año de experiencia global en el sector de la Ingeniería y/o Consultoría del Transporte.
Al menos 1 año de experiencia en apoyo administrativo y/o de secretariado en oficina del cliente.
Al menos 1 año de experiencia en la gestión de documentación relacionada con el sector ferroviario.</t>
  </si>
  <si>
    <t>TRE26-EXO-099</t>
  </si>
  <si>
    <t>TRE26-EXO-100</t>
  </si>
  <si>
    <t>TRE26-EXO-101</t>
  </si>
  <si>
    <t>TRE26-EXO-102</t>
  </si>
  <si>
    <t>Al menos 1 año de experiencia profesional global.
Al menos 1 año de experiencia global en el sector de la Ingeniería y/o Consultoría del Transporte.
Al menos 1 año de experiencia en el apoyo administrativo y/o de secretariado en oficina del cliente.
Al menos 1 año de experiencia en la gestión de documentación relacionada con el sector ferroviario.</t>
  </si>
  <si>
    <t>TRE26-EXO-103</t>
  </si>
  <si>
    <t>Al menos 1 año de experiencia profesional global.
Al menos 1 año de experiencia en el sector de la Ingeniería y/o Consultoría del Transporte.
Al menos 1 año de experiencia en el apoyo de secretariado y/o administrativo en oficina del cliente.
Al menos 1 año de experiencia en la gestión de documentación relacionada con el sector ferroviario.
Experiencia de al menos un año en el uso de herramientas Office (Excel, Word y PowerPoint).</t>
  </si>
  <si>
    <t>TRE26-EXO-104</t>
  </si>
  <si>
    <t>Al menos 1 año de experiencia profesional global.
Al menos 1 año de experiencia trabajando en alguna Administración Pública o Empresa Pública.
Al menos 1 año de experiencia de apoyo administrativo y/o de secretariado.
Experiencia de al menos un año en el uso de herramientas Office (Excel, Word y PowerPoint).</t>
  </si>
  <si>
    <t>TRE26-EXO-105</t>
  </si>
  <si>
    <t>TRE26-EXO-106</t>
  </si>
  <si>
    <t>Delineante especializado en arquitectura</t>
  </si>
  <si>
    <t>G. SERVICIOS TÉCNICOS</t>
  </si>
  <si>
    <t>Formación Profesional: FP2 de delineación o conocimientos equivalentes equiparados por la empresa y/o experiencia consolidada en el ejercicio de la actividad profesional en la empresa y reconocida por esta.</t>
  </si>
  <si>
    <t>Al menos 1 año de experiencia utilizando programa Revit.
Al menos 1 año de experiencia en Asistencia Técnica en cliente.
Al menos 2 años  de experiencia utilizando AutoCAD.
Al menos 5 años de experiencia global realizando tareas de delineación.</t>
  </si>
  <si>
    <t>TRE26-EXO-107</t>
  </si>
  <si>
    <t>Al menos 1 años de experiencia utilizando los programas de Revit, MDT y Urbicad.
Al menos 1 año de experiencia en Asistencia Técnica ferroviaria en cliente.
Al menos 2 años  de experiencia utilizando: Programas CAD.
Al menos 5 años de experiencia global realizando tareas de delineación.</t>
  </si>
  <si>
    <t>TRE26-EXO-108</t>
  </si>
  <si>
    <t>Al menos 2 años de experiencia utilizando los programas 3D Studio (3D Max) y Photoshop.
Al menos 1 año de experiencia en Asistencia Técnica ferroviaria en cliente.
Al menos 2 años de experiencia realizando planos, mediciones y presupuestos, informes topográficos y todo tipo de proyectos utilizando AutoCAD, Cloudworks (Leica Geosystems), Excel, Cyclon 360, Top Trans.
Al menos 5 años de experiencia global realizando tareas de delineación.</t>
  </si>
  <si>
    <t>TRE26-EXO-109</t>
  </si>
  <si>
    <t>Al menos 1 año de experiencia en Asistencia Técnica ferroviaria.
Al menos 5 años de experiencia global realizando las funciones indicadas aunque sea en otros sectores del transporte: tareas de catalogador/a, delineante, en cualquier sector del transporte.</t>
  </si>
  <si>
    <t>TRE26-EXO-110</t>
  </si>
  <si>
    <t>Delineante infraestructuras ferroviarias</t>
  </si>
  <si>
    <t>TRE26-EXO-111</t>
  </si>
  <si>
    <t>TRE26-EXO-112</t>
  </si>
  <si>
    <t xml:space="preserve">Diseñador/a gráfico </t>
  </si>
  <si>
    <t>TRE26-EXO-113</t>
  </si>
  <si>
    <t>Al menos 1 año de experiencia utilizando los programas SIG.
Al menos 1 año de experiencia en Asistencia Técnica en cliente.
Al menos 2 años de experiencia utilizando AutoCAD.
Al menos 5 años de experiencia global realizando tareas de delineación.</t>
  </si>
  <si>
    <t>TRE26-EXO-114</t>
  </si>
  <si>
    <t>Delineante de obra ferroviaria, especializado/a en edificación arquitectónica.</t>
  </si>
  <si>
    <t>Al menos 2 años de experiencia utilizando los programas de Adobe Suite (Photoshop, InDesign, etc.).
Al menos 1 año de experiencia en Asistencia Técnica Ferroviaria.
Al menos 2 años de experiencia utilizando Programas CAD.
Al menos 5 años de experiencia global realizando tareas de delineación.</t>
  </si>
  <si>
    <t>TRE26-EXO-115</t>
  </si>
  <si>
    <t>TRE26-EXO-116</t>
  </si>
  <si>
    <t>Titulación Universitaria Media y/o Superior en Periodismo o Comunicación Audiovisual o Publicidad o conocimientos equivalentes equiparados por la empresa y/o experiencia consolidada en el ejercicio de la actividad profesional en la empresa y reconocida por ésta.</t>
  </si>
  <si>
    <t>Al menos 2 años de experiencia en diseño gráfico aplicado a comunicación digital e institucional.
Al menos 2 años de experiencia en maquetación de documentación técnica, presentaciones y materiales corporativos.
Al menos 1 año de experiencia en creación de contenidos visuales para redes sociales y entornos web.
Al menos 1 año de experiencia en diseño de infografías y visualización de datos complejos.</t>
  </si>
  <si>
    <t>TRE26-EXO-117</t>
  </si>
  <si>
    <t>Delineante especializado/a en Expropiaciones de Carreteras</t>
  </si>
  <si>
    <t>Al menos 1 año de experiencia tomando datos en obra para la posterior realización de proyectos, mediciones y presupuestos.
Al menos 1 año de experiencia en Asistencia Técnica de Carreteras.
Al menos 2 años de experiencia utilizando Programas CAD.
Al menos 5 años de experiencia global realizando tareas de delineación.</t>
  </si>
  <si>
    <t>TRE26-EXO-118</t>
  </si>
  <si>
    <t>Al menos 2 años de experiencia trabajando con ISTRAM.
Al menos 5 años de experiencia global realizando tareas de delineación.</t>
  </si>
  <si>
    <t>TRE26-EXO-119</t>
  </si>
  <si>
    <t>Delineante especializado/a en estructuras</t>
  </si>
  <si>
    <t>Formación Profesional: FP Delineación o conocimientos equivalentes equiparados por la empresa y/o experiencia consolidada en el ejercicio de la actividad profesional en la empresa y reconocida por ésta</t>
  </si>
  <si>
    <t>Al menos 2 años de experiencia trabajando con AutoCAD.
Al menos 5 años de experiencia global realizando tareas de delineación.</t>
  </si>
  <si>
    <t>TRE26-EXO-120</t>
  </si>
  <si>
    <t>Modelador/a especializado/a en estructuras</t>
  </si>
  <si>
    <t>Al menos 2 años de experiencia trabajando con REVIT.
Al menos 5 años de experiencia global realizando tareas de delineación.</t>
  </si>
  <si>
    <t>TRE26-EXO-121</t>
  </si>
  <si>
    <t xml:space="preserve"> G. SERVICIOS SOPORTE CLIENTE ADMINISTRACIÓN</t>
  </si>
  <si>
    <t>Al menos 1 año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</si>
  <si>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TRE26-EXO-122</t>
  </si>
  <si>
    <t>Al menos 1 año de experiencia profesional global.
Al menos 1 año de experiencia en el sector de Ingeniería/Consultoría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</si>
  <si>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TRE26-EXO-123</t>
  </si>
  <si>
    <t>Al menos 5 años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</si>
  <si>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TRE26-EXO-124</t>
  </si>
  <si>
    <t>Al menos 1 año de experiencia profesional global.
Al menos 9 meses de experiencia en el sector de Ingeniera/Consultoría del transporte.
Al menos 9 meses de experiencia en apoyo administrativo en oficina del cliente.
Al menos 9 meses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</si>
  <si>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TRE26-EXO-125</t>
  </si>
  <si>
    <t>TRE26-EXO-126</t>
  </si>
  <si>
    <t>Ávila</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</si>
  <si>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de proyectos, obras, conservación, explotación o daños</t>
  </si>
  <si>
    <t>TRE26-EXO-127</t>
  </si>
  <si>
    <t>Técnico/a de Auditoría Interna y de Gestión Contractual de Pasos a Nivel</t>
  </si>
  <si>
    <t>Titulación Universitaria Media: Grado en Administración y Dirección de Empresas.</t>
  </si>
  <si>
    <t>Al menos 1 año de experiencia en el sector ferroviario.
Al menos 1 año de experiencia en la gestión de inversiones.
Al menos 9 meses de experiencia en auditoría interna.</t>
  </si>
  <si>
    <t>TRE26-EXO-128</t>
  </si>
  <si>
    <t>Analista de datos</t>
  </si>
  <si>
    <t>Titulación Universitaria Superior: Licenciatura o Máster en Finanzas.</t>
  </si>
  <si>
    <t>Al menos 2 años de experiencia como analista de datos.
Al menos 2 años de experiencia en el uso de Excel avanzado, Access, Power BI, R, Python, SQL, M y DAX.</t>
  </si>
  <si>
    <t>TRE26-EXO-129</t>
  </si>
  <si>
    <t>Técnico/a de Licitaciones y Calidad en el Sector de la Accesibilidad</t>
  </si>
  <si>
    <t>Titulación Universitaria Superior: Licenciatura o Máster en Derecho o Acceso a la Abogacía.</t>
  </si>
  <si>
    <t>Al menos 2 años de experiencia en contratación pública.
Al menos 9 meses de experiencia en contratación pública en el sector de la accesibilidad ferroviaria.
Al menos 9 meses de experiencia en gestión de calidad relacionada con accesibilidad ferroviaria.</t>
  </si>
  <si>
    <t>TRE26-EXO-130</t>
  </si>
  <si>
    <t xml:space="preserve">Asistente Técnico Organizativo y Operativo en el Sector Ferroviario </t>
  </si>
  <si>
    <t>Formación Profesional: Grado Superior de Administración y Finanzas.</t>
  </si>
  <si>
    <t>Al menos 1 año de experiencia en el sector ferroviario.
Al menos 1 año de experiencia en la gestión en inglés de proyectos europeos de innovación.
Al menos 1 año de experiencia en oficina de cliente.
Al menos 1 año de experiencia en el uso de PowerBI.</t>
  </si>
  <si>
    <t>TRE26-EXO-131</t>
  </si>
  <si>
    <t>Técnico/a de Compras y Adquisiciones en el Sector Ferroviario</t>
  </si>
  <si>
    <t>Titulación Universitaria Superior: Licenciatura o Máster en Administración de Empresas.</t>
  </si>
  <si>
    <t>Al menos 3 años de experiencia laboral relacionada con el sector público.
Al menos 2 años de experiencia en contratación pública.
Al menos 9 meses de experiencia en contratación pública en el sector ferroviario.
Formación de al menos 200h en programas de gestión contable (SAP, ContaPlus, etc.).</t>
  </si>
  <si>
    <t>TRE26-EXO-132</t>
  </si>
  <si>
    <t>Técnico/a de Licitaciones en el Sector Ferroviario</t>
  </si>
  <si>
    <t>TRE26-EXO-133</t>
  </si>
  <si>
    <t>Técnico/a Estadístico, Económico y Financiero</t>
  </si>
  <si>
    <t>TRE26-EXO-134</t>
  </si>
  <si>
    <t>Técnico/a Jurídico/a de Contratación Pública en el Sector Ferroviario</t>
  </si>
  <si>
    <t>Titulación Universitaria Superior: Máster de Acceso a la Abogacía o Licenciatura en Derecho.</t>
  </si>
  <si>
    <t>Al menos 2 años de experiencia en contratación pública en el sector ferroviario.
Al menos 2 años de experiencia en el uso de la Plataforma de Contratación del Sector Público.
Al menos 2 años de experiencia en el uso de SAP para gestión de expedientes.</t>
  </si>
  <si>
    <t>TRE26-EXO-135</t>
  </si>
  <si>
    <t>Técnico/a de Gestión de Suministros de Almacenes Ferroviarios</t>
  </si>
  <si>
    <t>Titulación Universitaria Media: Grado/Diplomatura en Ciencias Económicas o Empresariales.</t>
  </si>
  <si>
    <t>Al menos 5 años de experiencia en el seguimiento económico de expedientes.
Al menos 9 meses de experiencia en la gestión de suministros ferroviarios.
Al menos 9 meses de experiencia en el uso de los módulos SAP MM (gestión de materiales) y SAP FI (gestión económica).</t>
  </si>
  <si>
    <t>TRE26-EXO-136</t>
  </si>
  <si>
    <t>Técnico/a de Sistemas de Calidad, Procesos y Normativa en el Sector Ferroviario</t>
  </si>
  <si>
    <t>Titulación Universitaria Superior: Máster o Ingeniería Superior o Licenciatura.</t>
  </si>
  <si>
    <t>Al menos 5 años de experiencia como Quality Manager.
Al menos 9 meses de experiencia en el sector ferroviario.
Certificación OpenPM Ejecutivo de Gestión de Proyectos.
Formación nivel Máster en Calidad.
Título de Auditor de Sistemas de Calidad.</t>
  </si>
  <si>
    <t>TRE26-EXO-137</t>
  </si>
  <si>
    <t>Técnico/a de Mantenimiento en Equipamientos y Sistemas Meteorológicos</t>
  </si>
  <si>
    <t>Al menos 5 años de experiencia en el mantenimiento preventivo y correctivo de sistemas meteorológicos.</t>
  </si>
  <si>
    <t>TRE26-EXO-138</t>
  </si>
  <si>
    <t>Social Media Manager en Espacios de Datos</t>
  </si>
  <si>
    <t>Titulación Universitaria Superior: Máster en Comunicación.</t>
  </si>
  <si>
    <t>Al menos 2 años de experiencia laboral en el sector de la comunicación.
Al menos 9 meses de experiencia como Social Media Manager.
Al menos 9 meses de experiencia en el sector de los espacios de datos.
Formación específica en periodismo digital.</t>
  </si>
  <si>
    <t>TRE26-EXO-139</t>
  </si>
  <si>
    <t>Técnico/a Jurídico/a de Registro y Control de Alquileres de Corta Duración</t>
  </si>
  <si>
    <t>Al menos 5 años de experiencia en la gestión de expedientes de distinta índole en el sector público.
Al menos 9 meses de experiencia en la gestión de alquileres de corta duración.</t>
  </si>
  <si>
    <t>TRE26-EXO-140</t>
  </si>
  <si>
    <t>Técnico/a Jurídico/a de Zonas de Afección Ferroviaria</t>
  </si>
  <si>
    <t>Al menos 18 meses de experiencia en análisis jurídico en el sector público.
Al menos 9 meses de experiencia en análisis de zona de afección en el ámbito ferroviario.</t>
  </si>
  <si>
    <t>TRE26-EXO-141</t>
  </si>
  <si>
    <t>Técnico/a de Calidad y Laboratorios en el Sector Ferroviario</t>
  </si>
  <si>
    <t>TRE26-EXO-142</t>
  </si>
  <si>
    <t>Técnico/a de Autorizaciones en Zonas de Afección Ferroviaria</t>
  </si>
  <si>
    <t>TRE26-EXO-143</t>
  </si>
  <si>
    <t>Asistente de Montaje de Vídeos y Cartelería</t>
  </si>
  <si>
    <t>Al menos 1 año de experiencia en la edición y montaje de vídeo.
Al menos 9 meses de experiencia en el sector ferroviario.
Experiencia de al menos 1 año en el uso de las aplicaciones del paquete Adobe (Premiere Pro, After Effects, Photoshop, Illustrator, InDesign y Media Encoder).</t>
  </si>
  <si>
    <t>TRE26-EXO-144</t>
  </si>
  <si>
    <t>Técnico/a de Gestión de Expedientes de Obras Ferroviarias</t>
  </si>
  <si>
    <t>TRE26-EXO-145</t>
  </si>
  <si>
    <t>Técnico/a de Contratación Pública Ferroviaria</t>
  </si>
  <si>
    <t>Al menos 1 año de experiencia realizando tareas de contratación pública.
Al menos 9 meses de experiencia en el sector ferroviario.
Formación específica en la Ley de Contratos del Sector Público Español. Ley 9/2017.</t>
  </si>
  <si>
    <t>TRE26-EXO-146</t>
  </si>
  <si>
    <t>Técnico/a de Supervisión e Inspección de Centros de Formación Ferroviarios</t>
  </si>
  <si>
    <t>Titulación Universitaria Media: Grado o Diplomatura.</t>
  </si>
  <si>
    <t>Al menos 2 años de experiencia en el seguimiento de acciones formativas.
Al menos 9 meses de experiencia en el sector ferroviario.
Al menos 9 meses de experiencia en el uso del aplicativo FUNDAE.</t>
  </si>
  <si>
    <t>TRE26-EXO-147</t>
  </si>
  <si>
    <t>Técnico/a de Desarrollo de Aplicaciones y Gestión de Vehículos en el Sector Ferroviario</t>
  </si>
  <si>
    <t>TRE26-EXO-148</t>
  </si>
  <si>
    <t>Técnico/a de Contratación y Control de Gestión en el Sector Ferroviario</t>
  </si>
  <si>
    <t>Al menos 2 años de experiencia en compras y contratación.
Al menos 9 meses de experiencia en el sector de la energía, dentro del ámbito ferroviario.</t>
  </si>
  <si>
    <t>TRE26-EXO-149</t>
  </si>
  <si>
    <t>Técnico/a de Auditoría Interna Ferroviaria</t>
  </si>
  <si>
    <t>Al menos 2 años de experiencia en contratación pública relacionada con el PRTR.
Al menos 9 meses de experiencia en auditoría interna.
Al menos 9 meses de experiencia en el sector ferroviario.</t>
  </si>
  <si>
    <t>TRE26-EXO-150</t>
  </si>
  <si>
    <t>Técnico/a de Sistemas de Gestión de Calidad e Innovación</t>
  </si>
  <si>
    <t>Al menos 1 año de experiencia en control de calidad.
Al menos 1 año de experiencia en el ámbito de la innovación.
Al menos 6 meses de experiencia en el sector ferroviario.
Formación en sistemas integrados de gestión (ISO 9001, ISO 14001 e ISO 45001).
Certificación auditorías ISO 9001, ISO 14001 e ISO 45001.</t>
  </si>
  <si>
    <t>TRE26-EXO-151</t>
  </si>
  <si>
    <t>Técnico/a Consultor/a de Fondos Europeos</t>
  </si>
  <si>
    <t>Titulación Universitaria Superior: Ingeniería de Caminos, Canales y Puertos.</t>
  </si>
  <si>
    <t>Al menos 2 años de experiencia en la gestión de fondos europeos.
Al menos 2 años de experiencia en trabajos de auditoría interna.
Al menos 2 años de experiencia en el sector ferroviario.</t>
  </si>
  <si>
    <t>TRE26-EXO-152</t>
  </si>
  <si>
    <t>TRE26-EXO-153</t>
  </si>
  <si>
    <t>Técnico/a de Compliance y Protección de Datos</t>
  </si>
  <si>
    <t>Al menos 2 años de experiencia en cumplimiento normativo y protección de datos.
Al menos 2 años de experiencia en el sector ferroviario.</t>
  </si>
  <si>
    <t>TRE26-EXO-154</t>
  </si>
  <si>
    <t>Técnico/a de Contratación y Gestión de expedientes</t>
  </si>
  <si>
    <t>Titulación Universitaria Media y/o Superior: Máster/Grado Administración de Empresas o Grado/Máster en Derecho.</t>
  </si>
  <si>
    <t>Al menos 5 años de experiencia en compras y contratación.
Al menos 3 años de experiencia en el sector ingeniería y consultoría.
Al menos 2 años de experiencia realizando tareas de contratación pública.</t>
  </si>
  <si>
    <t>TRE26-OEA-004</t>
  </si>
  <si>
    <t>Técnico/a de contratación pública especializado en el ámbito corporativo</t>
  </si>
  <si>
    <t>G. ADQUISICIONES</t>
  </si>
  <si>
    <t>TRE26-OEA-005</t>
  </si>
  <si>
    <t>Técnico/a SAP y de reporting en el ámbito de la contratación pública</t>
  </si>
  <si>
    <t>Titulación Universitaria Media en:
Grado en Administración de Empresas, Derecho, Economía, Informática de Gestión, Ingeniería.</t>
  </si>
  <si>
    <t>Al menos 2 años de experiencia profesional global relacionada con la titulación solicitada y de experiencia en la utilización del módulo SAP (MM o FI).
Al menos 2 años de experiencia utilizando paquete Office en herramientas como Word, Excel y PowerBI.</t>
  </si>
  <si>
    <t>TRE26-OEA-006</t>
  </si>
  <si>
    <t>Técnico/a de contratación pública</t>
  </si>
  <si>
    <t>Titulación Universitaria Media en:
Grado en Derecho.</t>
  </si>
  <si>
    <t>Al menos 2 años de experiencia profesional global relacionada con la titulación solicitada y en el ámbito de la contratación pública..</t>
  </si>
  <si>
    <t>TRE26-OEA-007</t>
  </si>
  <si>
    <t>Técnico/a de contratación pública especializado en el ámbito de la contratación menor</t>
  </si>
  <si>
    <t>TRE26-OEA-008</t>
  </si>
  <si>
    <t>Técnico/a jurídico de contratación pública</t>
  </si>
  <si>
    <t>Al menos 2 años de experiencia profesional global relacionada con la titulación solicitada y de gestión de expedientes, consultoría o asesoramiento jurídico especializado en el ámbito de la contratación pública.</t>
  </si>
  <si>
    <t>TRE26-OEA-009</t>
  </si>
  <si>
    <t>TRE26-OPA-003</t>
  </si>
  <si>
    <t>Asistente de Subdirección de RR.LL, Admon. Personal y Compensación</t>
  </si>
  <si>
    <t>FP II o Ciclo de Formación Profesional Grado Superior.</t>
  </si>
  <si>
    <t>Al menos 10 años de experiencia profesional global en el ámbito del puesto. 
Al menos 10 años de experiencia en labores específicas de gestión y tratamiento de documentación confidencial y para el equipo directivo.
Al menos 10 años de experiencia en el manejo del Paquete Office.</t>
  </si>
  <si>
    <t>TRE26-OXT-007</t>
  </si>
  <si>
    <t>Técnico/a especialista en gobernanza, explotación y soporte de plataforma Microsoft 365</t>
  </si>
  <si>
    <t xml:space="preserve"> G. SISTEMAS Y EXPLOTACIÓN</t>
  </si>
  <si>
    <t>TRE26-TXI-001</t>
  </si>
  <si>
    <t xml:space="preserve">Técnico/a de Gestión de Innovación </t>
  </si>
  <si>
    <t>G. INNOVACIÓN</t>
  </si>
  <si>
    <t>TRE26-TXT-005</t>
  </si>
  <si>
    <t>TRE26-XPC-002</t>
  </si>
  <si>
    <t>Técnico/a de Posicionamiento de Marca</t>
  </si>
  <si>
    <t>G. COORDINACIÓN Y POSICIONAMIENTO DE MARCA</t>
  </si>
  <si>
    <t>Al menos 6 años de experiencia profesional global desde el año de Titulación referida en el apartado 2.1. 
Al menos 6 años de experiencia en gestión de procedimientos de contratación pública y de concesión de ayudas públicas
Al menos 10 meses de experiencia en la coordinación de equipo técnico-administrativo para la gestión de ayudas al transporte urbano e interurbano</t>
  </si>
  <si>
    <t>Titulación Universitaria Superior en  Ingeniería de Caminos, Canales y Puertos, o conocimientos equivalentes equiparados por la empresa y/o experiencia consolidada en el ejercicio de la actividad profesional en la empresa y reconocida por esta.</t>
  </si>
  <si>
    <t>Experiencia de al menos 8 años en el ámbito de la planificación del transporte terrestre y movilidad sostenible.
Experiencia de al menos 8 años en la gestión de proyectos en el ámbito de la movilidad sostenible.</t>
  </si>
  <si>
    <t>Al menos 6 años de experiencia en la gestión integral de proyectos TI para el desarrollo de soluciones: definición, creación, alcance, planificación, seguimiento del plan de proyecto e interlocución con el cliente.
Al menos 6 años de experiencia realizando tareas de gestión de requisitos funcionales en el ámbito de la administración pública y organización de equipos de desarrollo.
Al menos 1 año de experiencia en la gestión de necesidades y requisitos para la gestión de documentación física custodiada en Sede Judicial.
Al menos 1 año de experiencia en la interlocución y coordinación con equipos técnicos, analistas funcionales y usuarios del ámbito judicial, participando en la definición funcional de soluciones, la coordinación de actividades de experiencia de usuario (UX) y la integración de componentes y frameworks de desarrollo.
Al menos 1 año de experiencia como responsable de proyecto para el desarrollo de aplicaciones java híbridas monolíticas integradas con microservicios.</t>
  </si>
  <si>
    <t>Titulación Universitaria Superior preferiblemente en Ingeniería Informática o Ingeniería de Telecomunicaciones o conocimientos equivalentes equiparados por la empresa y/o experiencia consolidada en el ejercicio de la actividad profesional en la empresa y reconocida por ésta.</t>
  </si>
  <si>
    <t>Al menos 5 años de experiencia en regulación, cumplimiento normativo y/o políticas públicas aplicadas a sectores tecnológicos y digitales.
Al menos 5 años de experiencia en análisis regulatorio, evaluación de riesgos, alegaciones a proyectos normativos y representación ante asociaciones sectoriales y reguladores nacionales e internacionales.
Al menos 4 años de experiencia en análisis e implantación de marcos regulatorios digitales, incluyendo servicios de confianza, identidad digital, telecomunicaciones, acreditaciones eIDAS, biometría y Esquema Nacional de Seguridad.
Al menos 1 año de experiencia en estrategia de inteligencia artificial y en inteligencia artificial responsable, incluyendo implementación de estrategia, diseño, desarrollo y despliegue de IA ética y operativización de principios a lo largo de la cadena de valor.</t>
  </si>
  <si>
    <t>Titulación Universitaria Media o Superior en: Ingeniería de Caminos, Canales y Puertos o Ingeniería Técnica en Obras Públicas.</t>
  </si>
  <si>
    <t>Al menos 8 años de experiencia profesional global desde el año de Titulación referida en el apartado 2.1.
Al menos 5 años de experiencia global en el sector de la Ingeniería.
Nivel de inglés B1.
Disponibilidad para desplazarse a Centro América o Norte América.</t>
  </si>
  <si>
    <t>Al menos 8 años de  experiencia global en obra.
         Al menos 4 años de experiencia en obras ferroviarias de infraestructura y vía.
Al menos 2 años de experiencia en obras de supresión de pasos a nivel ferroviarios o rehabilitación de estructuras ferroviarias.
Formación en Prevención de Riesgos Laborales.</t>
  </si>
  <si>
    <t>Al menos 6 años de experiencia profesional global a partir del año de Titulación reflejada en el punto 2.1.
Al menos 3 años de experiencia en asistencia técnica de control de calidad en obra ferroviaria.
Al menos 3 años de experiencia en coordinación de seguridad y salud en obra.
Al menos 2 años de experiencia en ejecución de obra civil.
Al menos 1 año de experiencia en redacción de proyectos ferroviarios.
Titulación Superior en prevención de riesgos laborales.</t>
  </si>
  <si>
    <t>Titulación Universitaria Media en: 
Arquitectura Técnica o Ingeniería Técnica de Obras Públicas.</t>
  </si>
  <si>
    <t>Al menos 6 años de experiencia profesional global en el sector/ámbito de la actividad o puesto.
Máster en desarrollo de soluciones BIM.</t>
  </si>
  <si>
    <t>Titulación Universitaria Media en:
Grado de Ingeniería Civil o Ingeniería Técnica de Obras Públicas.</t>
  </si>
  <si>
    <t>Titulación Universitaria Media: Grado de Ingeniería Civil o Ingeniería Técnica de Obras Públicas.</t>
  </si>
  <si>
    <t>Titulación Universitaria Superior en:
Máster Universitario en Ingeniería Industrial.</t>
  </si>
  <si>
    <t>Al menos 6 años de experiencia profesional global desde el año de Titulación referida en el apartado 2.1.
Al menos 3 años de experiencia global en el sector de la Ingeniería/ Consultoría del Transporte y/o Tecnologías de la Información.
Al menos 6 años de experiencia en Gestión integral de proyectos de instalaciones para edificación, participando en todas las fases del proyecto, desde el análisis y definición de las soluciones técnicas hasta la puesta en servicio y seguimiento durante la fase de explotación.
Al menos 3 años en experiencia en procedimientos administrativos asociados a la tramitación y legalización de instalaciones ante los organismos competentes.</t>
  </si>
  <si>
    <t>Al menos 6 años de experiencia profesional global desde el año de Titulación referida en el apartado 2.1.
Al menos 6 años de experiencia global en el sector de la Ingeniería/ Consultoría del Transporte y/o Tecnologías de la Información.
Al menos 4 años de experiencia en planificación, gestión, coordinación técnica y seguimiento de proyectos y obras de edificación e infraestructuras.
Al menos 2 años en experiencia en programas de actuación multicentro.</t>
  </si>
  <si>
    <t>Titulación Universitaria Media en:
Arquitectura Técnica.</t>
  </si>
  <si>
    <t>Al menos 6 años de experiencia profesional global desde el año de Titulación referida en el apartado 2.1.
Al menos 5 años de experiencia global en el sector de la Ingeniería/ Consultoría del Transporte y/o Tecnologías de la Información.
Al menos 5 años de experiencia en proyectos y/o obras de edificación en entorno ferroviario.
Al menos 5 años en experiencia en la coordinación de trabajos acorde a los procedimientos de empresas gestoras de Infraestructuras de transporte.</t>
  </si>
  <si>
    <t>Titulación Universitaria Media en:
ingeniería Técnica Industrial.</t>
  </si>
  <si>
    <t>Al menos 6 años de experiencia profesional global desde el año de Titulación referida en el apartado 2.1.
Al menos 1,5 años de experiencia global en el sector de la Ingeniería/ Consultoría del Transporte y/o Tecnologías de la Información.
Al menos 6 años de experiencia como técnico de instalaciones en construcción, estudio de ofertas y comparativos para contratación de las instalaciones, en la planificación de obra orientada al cumplimiento de plazos y conocimiento del sector y del mercado.
Al menos 3 años en experiencia en mantenimiento de instalaciones de edificación, explotación y del ciclo de vida de las instalaciones, experiencia mantenimiento técnico-legal, inspecciones reglamentarias, revisiones y comprensión de pruebas funcionales como puestas en marcha.</t>
  </si>
  <si>
    <t>Al menos 6 años de experiencia profesional global desde el año de Titulación referida en el apartado 2.1.
Al menos 6 meses de experiencia global en el sector de la Ingeniería/ Consultoría del Transporte y/o Tecnologías de la Información.
Al menos 6 años de experiencia en dirección o control de ejecución en obras de edificación técnica u obra civil, desempeñando funciones de dirección de ejecución material, control de calidad, mediciones y certificaciones conforme a proyecto.
Al menos 2 años de experiencia como gestor/a de proyectos hoteleros, residencial y hospitalarios.</t>
  </si>
  <si>
    <t xml:space="preserve">Titulación Universitaria Media en:
Arquitectura Técnica.						
</t>
  </si>
  <si>
    <t xml:space="preserve">Al menos 6 años de experiencia profesional global desde el año de Titulación referida en el apartado 2.1.
Al menos 6 meses de experiencia global en el sector de la Ingeniería/ Consultoría del Transporte y/o Tecnologías de la Información.
Al menos 4 años de experiencia en ejecución y gestión de obras de edificación como Construction y Project Manager, participando en proyectos residenciales y hoteleros de distinta tipología y escala.
Al menos 4 años en experiencia en revisión y análisis de proyectos, funciones de oficina técnica, gestión de compras, elaboración de presupuestos y certificaciones, negociación y contratación de subcontratas y proveedores.						
</t>
  </si>
  <si>
    <t xml:space="preserve">Titulación Universitaria Media en:
Ingeniería Técnica Industrial.					
</t>
  </si>
  <si>
    <t xml:space="preserve">Al menos 6 años de experiencia profesional global desde el año de Titulación referida en el apartado 2.1.
Al menos 6 años de experiencia global en el sector de la Ingeniería/ Consultoría del Transporte y/o Tecnologías de la Información.
Al menos 5 años de experiencia en proyectos y obras de instalaciones en edificios o infraestructuras de transporte.
Al menos 3 años en experiencia en la coordinación técnica con departamentos gestores de instalaciones.					
</t>
  </si>
  <si>
    <t xml:space="preserve">Titulación Universitaria Media en:
Arquitectura Técnica.					
</t>
  </si>
  <si>
    <t xml:space="preserve">Al menos 6 años de experiencia profesional global desde el año de Titulación referida en el apartado 2.1.
Al menos 6 años de experiencia global en el sector de la Ingeniería/ Consultoría del Transporte y/o Tecnologías de la Información.
Al menos 6 años de experiencia en Proyectos y Obras en el entorno de estaciones ferroviarias.
Al menos 6 años en experiencia en la coordinación de trabajos acorde a los procedimientos de empresas gestoras de Infraestructuras de transporte.						
</t>
  </si>
  <si>
    <t xml:space="preserve">Al menos 6 años de experiencia profesional global desde el año de Titulación referida en el apartado 2.1.
Al menos 6 meses de experiencia global en el sector de la Ingeniería/ Consultoría del Transporte y/o Tecnologías de la Información.
Al menos 6 años de experiencia en gestión, ejecución, coordinación, supervisión y control técnico y económico de obras e instalaciones en hospitales, ambulatorios, oficinas y edificios públicos, institucionales y administrativos.
Al menos 3 años en experiencia como técnico/a proyectista, realizando el diseño, cálculo y valoración económica de instalaciones mecánicas en edificios singulares.					
</t>
  </si>
  <si>
    <t xml:space="preserve">Al menos 6 años de experiencia profesional global desde el año de Titulación referida en el apartado 2.1.
Al menos 6 años de experiencia global en el sector de la Ingeniería/ Consultoría del Transporte y/o Tecnologías de la Información.
Al menos 6 años de experiencia en asistencia técnica a Direcciones Facultativas durante la ejecución de obras de edificación, (Naves industriales, sector terciario, ferroviarias, etc.). Participando en el seguimiento técnico de los trabajos, control de calidad y verificación del cumplimiento del proyecto constructivo, normativa aplicable y condiciones contractuales.
Al menos 6 años en experiencia en realización de proyectos de instalaciones eléctricas, mecánicas, P.C.I. y especiales.					
</t>
  </si>
  <si>
    <t xml:space="preserve">Titulación Universitaria Superior en Ingeniería de Caminos Canales y Puertos.						
</t>
  </si>
  <si>
    <t xml:space="preserve">Al menos 6 años de experiencia como Jefe de Unidad de Asistencia Técnica para obras y proyectos de Puertos.
Al menos 1 año de experiencia realizando trabajos de asistencia técnica en la tramitación de expedientes e dominio público con Autoridades Portuarias.						
</t>
  </si>
  <si>
    <t xml:space="preserve">Titulación Universitaria Superior en Ingeniería de Caminos, Canales y Puertos o Máster en Ingeniería de Caminos, Canales y Puertos o Máster en Ingeniería Civil.						
</t>
  </si>
  <si>
    <t xml:space="preserve">Al menos 6 años de experiencia desde el año de obtención de la Titulación referida en el apartado 2.1.
Al menos 4 años de experiencia como jefe/a de obra para obra civil u obras de edificación.
Al menos 10 meses de experiencia global en el sector de la Ingeniería/Consultoría del Transporte y/o Tecnologías de la Información.
Al menos 10 meses de experiencia como director/a de obra de soterramiento de línea eléctrica aérea de alta tensión en un Parque Nacional.					
</t>
  </si>
  <si>
    <t>Titulación Universitaria Superior en Ingeniería de Caminos, Canales y Puertos o Máster en Ingeniería de Caminos, Canales y Puertos o Máster en Ingeniería Civil.</t>
  </si>
  <si>
    <t>Al menos 8 años de experiencia desde el año de obtención de la Titulación referida en el apartado 2.1.
Al menos 8 años de experiencia en obra, de los cuáles, al menos una experiencia en obra ferroviaria de al menos 6 meses de duración.
Al menos 9 meses de experiencia global en el sector de la Ingeniería/Consultoría del Transporte y/o Tecnologías de la Información.
Al menos 9 meses de experiencia como adjunto/a a dirección de obra ferroviaria de alta velocidad para obra en ámbito urbano y estación ferroviaria.</t>
  </si>
  <si>
    <t>Al menos 8 años de experiencia desde el año de obtención de la Titulación referida en el apartado 2.1.
Al menos 8 años de experiencia en obra civil, en obra.
Al menos 8 meses de experiencia global en el sector de la Ingeniería/Consultoría del Transporte y/o Tecnologías de la Información.
Al menos 8 meses de experiencia como director/a de obra de plataforma ferroviaria de alta velocidad.</t>
  </si>
  <si>
    <t>Al menos 8 años de experiencia desde el año de obtención de la Titulación referida en el apartado 2.1.
Al menos 8 años de experiencia en obra de plataforma ferroviaria de alta velocidad.
Al menos 8 meses de experiencia global en el sector de la Ingeniería/Consultoría del Transporte y/o Tecnologías de la Información.
Al menos 8 meses de experiencia como director/a de obra de plataforma ferroviaria de alta velocidad para la integración del ferrocarril en una ciudad.</t>
  </si>
  <si>
    <t>Al menos 5 años de experiencia como técnico/a de Puestas en Servicio y/o Riesgos.
Catalán: nivel alto.</t>
  </si>
  <si>
    <t>Al menos 2 años de experiencia como técnico/a de Seguridad Ferroviaria. 
Catalán: nivel alto.</t>
  </si>
  <si>
    <t>Titulación Universitaria Superior en Ingeniería de Telecomunicaciones.</t>
  </si>
  <si>
    <t>Al menos 8 años de experiencia profesional global.		
Al menos 4 años de experiencia en desarrollo y/o despliegue de radioayudas a la navegación aérea.</t>
  </si>
  <si>
    <t xml:space="preserve">Titulación Universitaria Media en Ingeniería Aeroespacial.						
</t>
  </si>
  <si>
    <t xml:space="preserve">Al menos 6 años de experiencia profesional global.		
Al menos 3 años de experiencia en desarrollo, despliegue y/u operación de sistemas de vigilancia espacial.					
</t>
  </si>
  <si>
    <t>Titulación Universitaria Media en Ingeniería Aeroespacial o Ingeniería Informática.</t>
  </si>
  <si>
    <t>Al menos 8 años de experiencia profesional global.		
Al menos 4 años de experiencia en desarrollo y/o despliegue de sistemas de vigilancia aeronáutica.</t>
  </si>
  <si>
    <t>Al menos 8 años de experiencia profesional global.
Al menos 4 años de experiencia en seguimiento, implantación y/u operación de programas espaciales europeos.</t>
  </si>
  <si>
    <t xml:space="preserve">Titulación Universitaria Superior en Ingeniería de Caminos, Canales y Puertos.						
</t>
  </si>
  <si>
    <t xml:space="preserve">Al menos 6 años de experiencia profesional global desde el año de Titulación referida en el apartado 2.1.
Al menos 5 años de experiencia en el ámbito de la evaluación independiente de seguridad y de la certificación del cumplimiento de las Especificaciones Técnicas de Interoperabilidad.
Curso de especialización en Señalización Ferroviaria.						
</t>
  </si>
  <si>
    <t>FP: Formación Profesional en Electricidad y/o Electrónica.</t>
  </si>
  <si>
    <t>Al menos 10 años de experiencia profesional global desde el año de Titulación referida en el apartado 2.1.
Al menos 10 años de experiencia trabajando en el ámbito de las Telecomunicaciones y en la instalación y mantenimiento de Sistemas Electrónicos de Seguridad.</t>
  </si>
  <si>
    <t xml:space="preserve">Titulación Universitaria Media o Superior en Ingeniería Mecánica o Ingeniería Industrial.						
</t>
  </si>
  <si>
    <t xml:space="preserve">Al menos 6 años de experiencia profesional global desde el año de Titulación referida en el apartado 2.1.
Al menos 6 años de experiencia global en obras de montaje Línea Aérea de Contacto.
Al menos 4 años de experiencia como responsable de obras de Línea Aérea de Contacto."						
</t>
  </si>
  <si>
    <t xml:space="preserve">Titulación Universitaria Media o Superior en Ingeniería Industrial o Ingeniería Civil.						
</t>
  </si>
  <si>
    <t xml:space="preserve">Al menos 6 años de experiencia profesional global desde el año de Titulación referida en el apartado 2.1.
Al menos 6 años de experiencia en el ámbito de la Ingeniería ferroviaria. 
Al menos 3 años de experiencia aplicando los Métodos Comunes de Seguridad, la normativa CENELEC y los Procedimientos de Gestión de Riesgos de los administradores de la infraestructura.					
</t>
  </si>
  <si>
    <t>Formación Profesional: FP en Sistemas Microinformáticos y Redes o conocimientos equivalentes equiparados por la empresa y/o experiencia consolidada en el ejercicio de la actividad profesional en la empresa y reconocida por ésta.</t>
  </si>
  <si>
    <t>Al menos 10 años de experiencia global de los cuales al menos 9 meses sean en tareas de mantenimiento y renovación de equipamiento de viajeros en estaciones ferroviarias.</t>
  </si>
  <si>
    <t>Titulación Universitaria Media: Grado en Ingeniería de Telecomunicación o Industrial.</t>
  </si>
  <si>
    <t xml:space="preserve">Titulación Universitaria Media: Grado Ingeniería Geomática y Topografía o Ingeniería Técnica en Topografía.						
</t>
  </si>
  <si>
    <t xml:space="preserve">Al menos 1 año de experiencia en manejo de equipos de topografía (Estación total, GPS, Nivel).
Al menos 1 años de experiencia en Asistencia Técnica de obra ferroviaria.
Al menos 1 año de experiencia utilizando Programas CAD y Programas de trazado.
Al menos 6 años de experiencia profesional global desde el año de Titulación referida en el apartado 2.1.				
</t>
  </si>
  <si>
    <t>Al menos 1 año de experiencia en diseño gráfico aplicado a comunicación digital e institucional.
Al menos 1 año de experiencia en maquetación de documentación técnica, presentaciones y materiales corporativos.
Al menos 6 meses de experiencia en creación de contenidos visuales para redes sociales y entornos web.
Al menos 6 meses de experiencia en diseño de infografías y visualización de datos complejos.</t>
  </si>
  <si>
    <t>Al menos 1 año de experiencia en gestión de licitaciones en el sector ferroviario.
Formación específica en Mediación Civil y Mercantil.</t>
  </si>
  <si>
    <t>Titulación Universitaria Superior: Grado en Administración y Dirección de Empresas + Máster.</t>
  </si>
  <si>
    <t>Al menos 1 año de experiencia en gestión de expedientes.
Al menos 6 meses de experiencia en el ámbito judicial.</t>
  </si>
  <si>
    <t xml:space="preserve">Titulación Universitaria Superior: Máster o Licenciatura en Químicas.						
</t>
  </si>
  <si>
    <t xml:space="preserve">Al menos 4 años de experiencia como técnico de calidad en obras ferroviarias.
Al menos 4 años de experiencia como responsable de laboratorio en el sector de la construcción.
Formación específica de Sistemas de Gestión de Calidad y Certificación ISO 9000.
Formación específica en Auditoría de Sistemas de Gestión de Calidad.					
</t>
  </si>
  <si>
    <t>Al menos 9 meses de experiencia en gestión de expedientes de afección ferroviaria.
Al menos 1 año de experiencia en el uso de SAP.</t>
  </si>
  <si>
    <t xml:space="preserve">Titulación Universitaria Superior: Máster o Licenciatura en Ciencias Económicas.						
</t>
  </si>
  <si>
    <t xml:space="preserve">Al menos 6 años de experiencia en el área financiera.
Al menos 6 años de experiencia en análisis de inversiones.
Formación específica nivel Máster en Mercados Financieros					
</t>
  </si>
  <si>
    <t>Al menos 1 año de experiencia en pruebas de usabilidad y accesibilidad.
Al menos 9 meses de experiencia en el sector ferroviario.
Al menos 9 meses de experiencia en la gestión de vehículos de flota.
Formación específica en Adobe Creative - Indesign.</t>
  </si>
  <si>
    <t>Al menos 1 año de experiencia profesional global relacionada con la titulación solicitada y en el ámbito de la contratación pública.</t>
  </si>
  <si>
    <t xml:space="preserve">Titulación Universitaria Media en Informática o Telecomunicaciones.						
</t>
  </si>
  <si>
    <t xml:space="preserve">Al menos 5 años de experiencia en el campo de gobierno, configuración y administrador de plataformas de colaboración y correo Microsoft 365.
Al menos 5 años de experiencia en administración de sistemas en plataforma Windows Server y VMWare.
Al menos 3 años de experiencia en DevOps.						
</t>
  </si>
  <si>
    <t>Titulación Universitaria Media y/o Superior en Administración y Dirección de Empresas o conocimientos equivalentes equiparados por la empresa y/o experiencia consolidada en el ejercicio de la actividad profesional en la empresa y reconocida por ésta.</t>
  </si>
  <si>
    <t>Formación académica en innovación y/o gestión de innovación.
Al menos 1 año de experiencia en gestión de proyectos de innovación.
Al menos 1 año de experiencia en desarrollo de iniciativas asociadas a la generación de productos innovadores.</t>
  </si>
  <si>
    <t xml:space="preserve">Titulación Universitaria Media y/o Superior en Ingeniería Informática o conocimientos equivalentes equiparados por la empresa y/o experiencia consolidada en el ejercicio de la actividad profesional en la empresa y reconocida por ésta.						
</t>
  </si>
  <si>
    <t xml:space="preserve">Más de 2 años de experiencia en cada uno de los siguientes aspectos relacionados con el desarrollo de IA:
 Desarrollo de soluciones IA Gen en entornos cloud Azure / AWS
 Experiencia aplicando buenas prácticas de gobernanza IA, desarrollo responsable y metodología ágil.
 Definición de procesos y mejora continua con su documentación técnica para administradores y usuarios.
Máster o Especialización en Ciencia de Datos/Certificación IA/Cloud o conocimientos equivalentes.					
</t>
  </si>
  <si>
    <t>Titulación Universitaria Media o Superior: Grado o Licenciatura en Periodismo/Ciencias de la Información.</t>
  </si>
  <si>
    <t>Máster Universitario en Gestión Empresarial o similar.
Inglés: nivel C1.
Al menos 6 meses de experiencia global en el ámbito de la comunicación y el marketing en el sector público.</t>
  </si>
  <si>
    <t>Al menos 1 año de experiencia utilizando programas de geolocalización.
Al menos 1 año de experiencia en Asistencia Técnica ferroviaria en cliente.
Al menos 2 años de experiencia utilizando AutoCAD.
Al menos 5 años de experiencia global realizando tareas de delineación.</t>
  </si>
  <si>
    <t>Al menos 6 meses de experiencia en vigilancia y seguimiento de las obras de inversión en Líneas de AV.
Al menos 6 meses en control del mantenimiento correctivo del adjudicatario del mantenimiento en Líneas de AV.</t>
  </si>
  <si>
    <t>Titulación Universitaria Media y/o Superior en Ingeniería Informática.</t>
  </si>
  <si>
    <t>Más de 2 años de experiencia en cada uno de los siguientes aspectos relacionados con el desarrollo de IA:
- Desarrollo de soluciones IA Gen en entornos cloud Azure / AWS
- Experiencia aplicando buenas prácticas de gobernanza IA, desarrollo responsable y metodología ágil.
- Definición de procesos y mejora continua con su documentación técnica para administradores y usuarios.
Máster o Especialización en Ciencia de Datos/Certificación IA/Cloud o conocimientos equivalentes.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</si>
</sst>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0"/>
    <numFmt numFmtId="165" formatCode="[$-C0A]d\ &quot;de&quot;\ mmmm\ &quot;de&quot;\ yyyy;@"/>
  </numFmts>
  <fonts count="57" x14ac:knownFonts="1">
    <font>
      <sz val="10"/>
      <color rgb="FF000000"/>
      <name val="Times New Roman"/>
      <charset val="204"/>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color rgb="FF000000"/>
      <name val="Times New Roman"/>
      <family val="1"/>
    </font>
    <font>
      <u/>
      <sz val="10"/>
      <color theme="10"/>
      <name val="Times New Roman"/>
      <family val="1"/>
    </font>
    <font>
      <sz val="10"/>
      <color rgb="FF000000"/>
      <name val="Poppins regular"/>
    </font>
    <font>
      <b/>
      <sz val="14"/>
      <color rgb="FFFFFFFF"/>
      <name val="Poppins regular"/>
    </font>
    <font>
      <b/>
      <sz val="10"/>
      <color theme="0"/>
      <name val="Poppins regular"/>
    </font>
    <font>
      <b/>
      <sz val="9"/>
      <color theme="1"/>
      <name val="Poppins regular"/>
    </font>
    <font>
      <b/>
      <sz val="12"/>
      <color theme="0"/>
      <name val="Poppins regular"/>
    </font>
    <font>
      <b/>
      <sz val="12"/>
      <name val="Poppins regular"/>
    </font>
    <font>
      <b/>
      <sz val="9"/>
      <color theme="0"/>
      <name val="Poppins regular"/>
    </font>
    <font>
      <b/>
      <sz val="11"/>
      <color theme="0"/>
      <name val="Poppins regular"/>
    </font>
    <font>
      <b/>
      <sz val="11"/>
      <color theme="1"/>
      <name val="Poppins regular"/>
    </font>
    <font>
      <sz val="12"/>
      <name val="Poppins regular"/>
    </font>
    <font>
      <b/>
      <sz val="14"/>
      <color rgb="FF000000"/>
      <name val="Poppins regular"/>
    </font>
    <font>
      <sz val="12"/>
      <color theme="1"/>
      <name val="Poppins regular"/>
    </font>
    <font>
      <sz val="11"/>
      <name val="Poppins regular"/>
    </font>
    <font>
      <u/>
      <sz val="10"/>
      <color theme="10"/>
      <name val="Poppins regular"/>
    </font>
    <font>
      <b/>
      <sz val="16"/>
      <color rgb="FFFFFFFF"/>
      <name val="Poppins Bold"/>
    </font>
    <font>
      <b/>
      <sz val="12"/>
      <color rgb="FFFFFFFF"/>
      <name val="Poppins Bold"/>
    </font>
    <font>
      <b/>
      <sz val="9"/>
      <color theme="0"/>
      <name val="Poppins"/>
    </font>
    <font>
      <b/>
      <sz val="8"/>
      <color theme="0"/>
      <name val="Poppins regular"/>
    </font>
    <font>
      <sz val="9"/>
      <color theme="0"/>
      <name val="Poppins regular"/>
    </font>
    <font>
      <b/>
      <sz val="9"/>
      <color rgb="FF1A4488"/>
      <name val="Poppins Bold"/>
    </font>
    <font>
      <b/>
      <sz val="10"/>
      <color rgb="FF1A4488"/>
      <name val="Poppins regular"/>
    </font>
    <font>
      <sz val="10"/>
      <color rgb="FF1A4488"/>
      <name val="Poppins regular"/>
    </font>
    <font>
      <b/>
      <sz val="12"/>
      <color rgb="FF1A4488"/>
      <name val="Poppins regular"/>
    </font>
    <font>
      <sz val="12"/>
      <color rgb="FF1A4488"/>
      <name val="Poppins regular"/>
    </font>
    <font>
      <i/>
      <sz val="12"/>
      <color rgb="FF1A4488"/>
      <name val="Poppins regular"/>
    </font>
    <font>
      <b/>
      <sz val="10"/>
      <color theme="1"/>
      <name val="Poppins regular"/>
    </font>
    <font>
      <sz val="9"/>
      <name val="Poppins regular"/>
    </font>
    <font>
      <b/>
      <sz val="10"/>
      <name val="Poppins regular"/>
    </font>
    <font>
      <sz val="36"/>
      <name val="Poppins regular"/>
    </font>
    <font>
      <b/>
      <sz val="11"/>
      <name val="Calibri"/>
      <family val="2"/>
      <scheme val="minor"/>
    </font>
    <font>
      <b/>
      <sz val="12"/>
      <color theme="1"/>
      <name val="Poppins regular"/>
    </font>
    <font>
      <b/>
      <sz val="20"/>
      <color theme="1"/>
      <name val="Calibri"/>
      <family val="2"/>
      <scheme val="minor"/>
    </font>
    <font>
      <b/>
      <sz val="16"/>
      <color theme="1"/>
      <name val="Calibri"/>
      <family val="2"/>
      <scheme val="minor"/>
    </font>
    <font>
      <b/>
      <sz val="14"/>
      <color theme="0"/>
      <name val="Calibri"/>
      <family val="2"/>
      <scheme val="minor"/>
    </font>
    <font>
      <b/>
      <sz val="14"/>
      <color rgb="FF002060"/>
      <name val="Calibri"/>
      <family val="2"/>
      <scheme val="minor"/>
    </font>
    <font>
      <sz val="14"/>
      <color theme="1"/>
      <name val="Calibri"/>
      <family val="2"/>
      <scheme val="minor"/>
    </font>
    <font>
      <b/>
      <sz val="14"/>
      <name val="Calibri"/>
      <family val="2"/>
      <scheme val="minor"/>
    </font>
  </fonts>
  <fills count="17">
    <fill>
      <patternFill patternType="none"/>
    </fill>
    <fill>
      <patternFill patternType="gray125"/>
    </fill>
    <fill>
      <patternFill patternType="solid">
        <fgColor theme="0"/>
        <bgColor indexed="64"/>
      </patternFill>
    </fill>
    <fill>
      <patternFill patternType="solid">
        <fgColor rgb="FF1A4488"/>
        <bgColor indexed="64"/>
      </patternFill>
    </fill>
    <fill>
      <patternFill patternType="solid">
        <fgColor rgb="FF6B96CF"/>
        <bgColor indexed="64"/>
      </patternFill>
    </fill>
    <fill>
      <patternFill patternType="solid">
        <fgColor rgb="FFCB1823"/>
        <bgColor indexed="64"/>
      </patternFill>
    </fill>
    <fill>
      <patternFill patternType="solid">
        <fgColor theme="2"/>
        <bgColor indexed="64"/>
      </patternFill>
    </fill>
    <fill>
      <patternFill patternType="solid">
        <fgColor indexed="65"/>
        <bgColor theme="0"/>
      </patternFill>
    </fill>
    <fill>
      <patternFill patternType="solid">
        <fgColor theme="0"/>
        <bgColor theme="0"/>
      </patternFill>
    </fill>
    <fill>
      <patternFill patternType="solid">
        <fgColor rgb="FFFFFF00"/>
        <bgColor indexed="64"/>
      </patternFill>
    </fill>
    <fill>
      <patternFill patternType="solid">
        <fgColor rgb="FFFFC000"/>
        <bgColor indexed="64"/>
      </patternFill>
    </fill>
    <fill>
      <patternFill patternType="solid">
        <fgColor rgb="FF92D050"/>
        <bgColor indexed="64"/>
      </patternFill>
    </fill>
    <fill>
      <patternFill patternType="solid">
        <fgColor theme="6" tint="0.79998168889431442"/>
        <bgColor indexed="64"/>
      </patternFill>
    </fill>
    <fill>
      <gradientFill>
        <stop position="0">
          <color theme="1"/>
        </stop>
        <stop position="1">
          <color theme="5"/>
        </stop>
      </gradientFill>
    </fill>
    <fill>
      <patternFill patternType="solid">
        <fgColor theme="4"/>
        <bgColor indexed="64"/>
      </patternFill>
    </fill>
    <fill>
      <patternFill patternType="solid">
        <fgColor theme="7" tint="0.59999389629810485"/>
        <bgColor indexed="64"/>
      </patternFill>
    </fill>
    <fill>
      <patternFill patternType="solid">
        <fgColor theme="5" tint="0.79998168889431442"/>
        <bgColor indexed="64"/>
      </patternFill>
    </fill>
  </fills>
  <borders count="52">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diagonal/>
    </border>
    <border>
      <left/>
      <right/>
      <top/>
      <bottom style="thin">
        <color rgb="FF000000"/>
      </bottom>
      <diagonal/>
    </border>
    <border>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rgb="FF000000"/>
      </bottom>
      <diagonal/>
    </border>
    <border>
      <left/>
      <right/>
      <top style="thin">
        <color indexed="64"/>
      </top>
      <bottom style="thin">
        <color rgb="FF000000"/>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style="thin">
        <color rgb="FF000000"/>
      </bottom>
      <diagonal/>
    </border>
    <border>
      <left style="thick">
        <color indexed="64"/>
      </left>
      <right style="thick">
        <color indexed="64"/>
      </right>
      <top style="thick">
        <color indexed="64"/>
      </top>
      <bottom style="thick">
        <color indexed="64"/>
      </bottom>
      <diagonal/>
    </border>
    <border>
      <left/>
      <right style="thick">
        <color indexed="64"/>
      </right>
      <top style="thin">
        <color indexed="64"/>
      </top>
      <bottom style="thin">
        <color rgb="FF000000"/>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style="thin">
        <color rgb="FF000000"/>
      </top>
      <bottom style="thin">
        <color rgb="FF000000"/>
      </bottom>
      <diagonal/>
    </border>
    <border>
      <left/>
      <right style="medium">
        <color indexed="64"/>
      </right>
      <top style="thin">
        <color rgb="FF000000"/>
      </top>
      <bottom style="thin">
        <color rgb="FF000000"/>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rgb="FF000000"/>
      </bottom>
      <diagonal/>
    </border>
    <border>
      <left style="medium">
        <color indexed="64"/>
      </left>
      <right/>
      <top style="thin">
        <color rgb="FF000000"/>
      </top>
      <bottom/>
      <diagonal/>
    </border>
    <border>
      <left/>
      <right style="medium">
        <color indexed="64"/>
      </right>
      <top style="thin">
        <color rgb="FF000000"/>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style="thin">
        <color indexed="64"/>
      </top>
      <bottom style="thin">
        <color rgb="FF000000"/>
      </bottom>
      <diagonal/>
    </border>
    <border>
      <left style="medium">
        <color indexed="64"/>
      </left>
      <right/>
      <top/>
      <bottom style="thin">
        <color rgb="FF000000"/>
      </bottom>
      <diagonal/>
    </border>
    <border>
      <left/>
      <right style="medium">
        <color indexed="64"/>
      </right>
      <top/>
      <bottom style="thin">
        <color rgb="FF000000"/>
      </bottom>
      <diagonal/>
    </border>
    <border>
      <left style="thin">
        <color rgb="FF000000"/>
      </left>
      <right style="medium">
        <color indexed="64"/>
      </right>
      <top/>
      <bottom/>
      <diagonal/>
    </border>
    <border>
      <left style="thin">
        <color indexed="64"/>
      </left>
      <right style="medium">
        <color indexed="64"/>
      </right>
      <top style="thin">
        <color indexed="64"/>
      </top>
      <bottom style="thin">
        <color rgb="FF000000"/>
      </bottom>
      <diagonal/>
    </border>
    <border>
      <left style="thin">
        <color rgb="FF000000"/>
      </left>
      <right style="medium">
        <color indexed="64"/>
      </right>
      <top style="thin">
        <color rgb="FF000000"/>
      </top>
      <bottom style="thin">
        <color rgb="FF000000"/>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thin">
        <color rgb="FF000000"/>
      </top>
      <bottom style="thin">
        <color indexed="64"/>
      </bottom>
      <diagonal/>
    </border>
    <border>
      <left/>
      <right style="thin">
        <color indexed="64"/>
      </right>
      <top style="thin">
        <color rgb="FF000000"/>
      </top>
      <bottom style="thin">
        <color indexed="64"/>
      </bottom>
      <diagonal/>
    </border>
    <border>
      <left/>
      <right/>
      <top style="thin">
        <color rgb="FF000000"/>
      </top>
      <bottom style="thin">
        <color indexed="64"/>
      </bottom>
      <diagonal/>
    </border>
    <border>
      <left style="medium">
        <color indexed="64"/>
      </left>
      <right/>
      <top style="thin">
        <color rgb="FF000000"/>
      </top>
      <bottom style="thin">
        <color indexed="64"/>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theme="0" tint="-0.14996795556505021"/>
      </left>
      <right style="thin">
        <color theme="0" tint="-0.14996795556505021"/>
      </right>
      <top style="thin">
        <color theme="0" tint="-0.14996795556505021"/>
      </top>
      <bottom style="dotted">
        <color rgb="FFFFC000"/>
      </bottom>
      <diagonal/>
    </border>
    <border>
      <left/>
      <right style="thin">
        <color rgb="FFD9D9D9"/>
      </right>
      <top/>
      <bottom style="thin">
        <color rgb="FFD9D9D9"/>
      </bottom>
      <diagonal/>
    </border>
    <border>
      <left/>
      <right style="thin">
        <color rgb="FFD9D9D9"/>
      </right>
      <top/>
      <bottom/>
      <diagonal/>
    </border>
    <border>
      <left style="thin">
        <color rgb="FF000000"/>
      </left>
      <right style="thin">
        <color rgb="FF000000"/>
      </right>
      <top style="thin">
        <color rgb="FF000000"/>
      </top>
      <bottom style="thin">
        <color rgb="FF000000"/>
      </bottom>
      <diagonal/>
    </border>
    <border>
      <left style="thin">
        <color theme="0" tint="-0.14996795556505021"/>
      </left>
      <right/>
      <top style="thin">
        <color theme="0" tint="-0.14996795556505021"/>
      </top>
      <bottom style="thin">
        <color theme="0" tint="-0.14996795556505021"/>
      </bottom>
      <diagonal/>
    </border>
  </borders>
  <cellStyleXfs count="21">
    <xf numFmtId="0" fontId="0" fillId="0" borderId="0"/>
    <xf numFmtId="0" fontId="17" fillId="0" borderId="0"/>
    <xf numFmtId="0" fontId="19" fillId="0" borderId="0" applyNumberFormat="0" applyFill="0" applyBorder="0" applyAlignment="0" applyProtection="0"/>
    <xf numFmtId="0" fontId="18" fillId="0" borderId="0"/>
    <xf numFmtId="0" fontId="16" fillId="0" borderId="0"/>
    <xf numFmtId="0" fontId="15" fillId="0" borderId="0"/>
    <xf numFmtId="0" fontId="14" fillId="0" borderId="0"/>
    <xf numFmtId="0" fontId="13" fillId="0" borderId="0"/>
    <xf numFmtId="0" fontId="18" fillId="0" borderId="0"/>
    <xf numFmtId="0" fontId="12"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194">
    <xf numFmtId="0" fontId="0" fillId="0" borderId="0" xfId="0" applyAlignment="1">
      <alignment horizontal="left" vertical="top"/>
    </xf>
    <xf numFmtId="0" fontId="20" fillId="0" borderId="0" xfId="0" applyFont="1" applyAlignment="1" applyProtection="1">
      <alignment horizontal="left" vertical="top"/>
      <protection locked="0"/>
    </xf>
    <xf numFmtId="0" fontId="20" fillId="0" borderId="0" xfId="0" applyFont="1" applyAlignment="1">
      <alignment horizontal="left" vertical="top"/>
    </xf>
    <xf numFmtId="0" fontId="22" fillId="4" borderId="7" xfId="0" applyFont="1" applyFill="1" applyBorder="1" applyAlignment="1">
      <alignment horizontal="center" vertical="center" wrapText="1"/>
    </xf>
    <xf numFmtId="0" fontId="28" fillId="2" borderId="0" xfId="0" applyFont="1" applyFill="1"/>
    <xf numFmtId="0" fontId="20" fillId="2" borderId="0" xfId="0" applyFont="1" applyFill="1"/>
    <xf numFmtId="0" fontId="20" fillId="2" borderId="0" xfId="0" applyFont="1" applyFill="1" applyAlignment="1">
      <alignment horizontal="left" vertical="center"/>
    </xf>
    <xf numFmtId="0" fontId="20" fillId="2" borderId="0" xfId="0" applyFont="1" applyFill="1" applyAlignment="1">
      <alignment wrapText="1"/>
    </xf>
    <xf numFmtId="0" fontId="37" fillId="4" borderId="10" xfId="0" applyFont="1" applyFill="1" applyBorder="1" applyAlignment="1">
      <alignment horizontal="center" vertical="center" wrapText="1"/>
    </xf>
    <xf numFmtId="0" fontId="38" fillId="4" borderId="7" xfId="0" applyFont="1" applyFill="1" applyBorder="1" applyAlignment="1" applyProtection="1">
      <alignment horizontal="center" vertical="center"/>
      <protection hidden="1"/>
    </xf>
    <xf numFmtId="164" fontId="38" fillId="4" borderId="10" xfId="0" applyNumberFormat="1" applyFont="1" applyFill="1" applyBorder="1" applyAlignment="1" applyProtection="1">
      <alignment horizontal="center" vertical="center" wrapText="1"/>
      <protection hidden="1"/>
    </xf>
    <xf numFmtId="14" fontId="40" fillId="0" borderId="7" xfId="0" applyNumberFormat="1" applyFont="1" applyBorder="1" applyAlignment="1" applyProtection="1">
      <alignment horizontal="center" vertical="center" wrapText="1"/>
      <protection locked="0"/>
    </xf>
    <xf numFmtId="0" fontId="20" fillId="0" borderId="17" xfId="0" applyFont="1" applyBorder="1" applyAlignment="1" applyProtection="1">
      <alignment horizontal="left" vertical="top"/>
      <protection locked="0"/>
    </xf>
    <xf numFmtId="0" fontId="20" fillId="0" borderId="18" xfId="0" applyFont="1" applyBorder="1" applyAlignment="1" applyProtection="1">
      <alignment horizontal="left" vertical="top"/>
      <protection locked="0"/>
    </xf>
    <xf numFmtId="0" fontId="20" fillId="0" borderId="19" xfId="0" applyFont="1" applyBorder="1" applyAlignment="1" applyProtection="1">
      <alignment horizontal="left" vertical="top"/>
      <protection locked="0"/>
    </xf>
    <xf numFmtId="0" fontId="20" fillId="0" borderId="20" xfId="0" applyFont="1" applyBorder="1" applyAlignment="1">
      <alignment horizontal="left" vertical="top"/>
    </xf>
    <xf numFmtId="0" fontId="20" fillId="0" borderId="21" xfId="0" applyFont="1" applyBorder="1" applyAlignment="1">
      <alignment horizontal="left" vertical="top"/>
    </xf>
    <xf numFmtId="0" fontId="27" fillId="3" borderId="35" xfId="0" applyFont="1" applyFill="1" applyBorder="1" applyAlignment="1">
      <alignment vertical="center" wrapText="1"/>
    </xf>
    <xf numFmtId="1" fontId="26" fillId="3" borderId="36" xfId="0" applyNumberFormat="1" applyFont="1" applyFill="1" applyBorder="1" applyAlignment="1">
      <alignment horizontal="center" vertical="center" shrinkToFit="1"/>
    </xf>
    <xf numFmtId="0" fontId="37" fillId="4" borderId="29" xfId="0" applyFont="1" applyFill="1" applyBorder="1" applyAlignment="1">
      <alignment horizontal="center" vertical="center" wrapText="1"/>
    </xf>
    <xf numFmtId="0" fontId="37" fillId="4" borderId="25" xfId="0" applyFont="1" applyFill="1" applyBorder="1" applyAlignment="1">
      <alignment horizontal="center" vertical="center" wrapText="1"/>
    </xf>
    <xf numFmtId="164" fontId="26" fillId="4" borderId="25" xfId="0" applyNumberFormat="1" applyFont="1" applyFill="1" applyBorder="1" applyAlignment="1" applyProtection="1">
      <alignment horizontal="center" vertical="center" wrapText="1"/>
      <protection hidden="1"/>
    </xf>
    <xf numFmtId="1" fontId="26" fillId="3" borderId="38" xfId="0" applyNumberFormat="1" applyFont="1" applyFill="1" applyBorder="1" applyAlignment="1">
      <alignment horizontal="center" vertical="center" shrinkToFit="1"/>
    </xf>
    <xf numFmtId="164" fontId="23" fillId="4" borderId="37" xfId="0" applyNumberFormat="1" applyFont="1" applyFill="1" applyBorder="1" applyAlignment="1" applyProtection="1">
      <alignment horizontal="center" vertical="center" wrapText="1"/>
      <protection hidden="1"/>
    </xf>
    <xf numFmtId="0" fontId="20" fillId="2" borderId="20" xfId="0" applyFont="1" applyFill="1" applyBorder="1" applyAlignment="1">
      <alignment horizontal="left" vertical="center"/>
    </xf>
    <xf numFmtId="0" fontId="20" fillId="2" borderId="21" xfId="0" applyFont="1" applyFill="1" applyBorder="1" applyAlignment="1">
      <alignment horizontal="left" vertical="center"/>
    </xf>
    <xf numFmtId="0" fontId="20" fillId="2" borderId="20" xfId="0" applyFont="1" applyFill="1" applyBorder="1"/>
    <xf numFmtId="0" fontId="30" fillId="2" borderId="21" xfId="0" applyFont="1" applyFill="1" applyBorder="1" applyAlignment="1">
      <alignment vertical="center" wrapText="1"/>
    </xf>
    <xf numFmtId="0" fontId="20" fillId="2" borderId="20" xfId="0" applyFont="1" applyFill="1" applyBorder="1" applyAlignment="1">
      <alignment wrapText="1"/>
    </xf>
    <xf numFmtId="0" fontId="20" fillId="2" borderId="21" xfId="0" applyFont="1" applyFill="1" applyBorder="1"/>
    <xf numFmtId="0" fontId="20" fillId="2" borderId="39" xfId="0" applyFont="1" applyFill="1" applyBorder="1"/>
    <xf numFmtId="0" fontId="20" fillId="2" borderId="40" xfId="0" applyFont="1" applyFill="1" applyBorder="1"/>
    <xf numFmtId="0" fontId="43" fillId="2" borderId="40" xfId="0" applyFont="1" applyFill="1" applyBorder="1" applyAlignment="1">
      <alignment vertical="center"/>
    </xf>
    <xf numFmtId="0" fontId="20" fillId="2" borderId="41" xfId="0" applyFont="1" applyFill="1" applyBorder="1"/>
    <xf numFmtId="0" fontId="18" fillId="0" borderId="0" xfId="0" applyFont="1" applyAlignment="1">
      <alignment horizontal="left" vertical="top"/>
    </xf>
    <xf numFmtId="0" fontId="20" fillId="7" borderId="0" xfId="0" applyFont="1" applyFill="1" applyAlignment="1" applyProtection="1">
      <alignment horizontal="left" vertical="top"/>
      <protection locked="0"/>
    </xf>
    <xf numFmtId="0" fontId="20" fillId="7" borderId="0" xfId="0" applyFont="1" applyFill="1" applyAlignment="1">
      <alignment horizontal="left" vertical="top"/>
    </xf>
    <xf numFmtId="0" fontId="28" fillId="8" borderId="0" xfId="0" applyFont="1" applyFill="1"/>
    <xf numFmtId="0" fontId="20" fillId="8" borderId="0" xfId="0" applyFont="1" applyFill="1"/>
    <xf numFmtId="0" fontId="20" fillId="8" borderId="0" xfId="0" applyFont="1" applyFill="1" applyAlignment="1">
      <alignment horizontal="left" vertical="center"/>
    </xf>
    <xf numFmtId="0" fontId="20" fillId="8" borderId="0" xfId="0" applyFont="1" applyFill="1" applyAlignment="1">
      <alignment wrapText="1"/>
    </xf>
    <xf numFmtId="0" fontId="29" fillId="8" borderId="0" xfId="0" applyFont="1" applyFill="1" applyAlignment="1">
      <alignment horizontal="left" wrapText="1"/>
    </xf>
    <xf numFmtId="0" fontId="30" fillId="8" borderId="0" xfId="0" applyFont="1" applyFill="1" applyAlignment="1">
      <alignment vertical="center" wrapText="1"/>
    </xf>
    <xf numFmtId="0" fontId="33" fillId="7" borderId="0" xfId="2" applyFont="1" applyFill="1" applyBorder="1" applyAlignment="1" applyProtection="1">
      <alignment horizontal="left" vertical="top"/>
    </xf>
    <xf numFmtId="2" fontId="48" fillId="0" borderId="15" xfId="0" applyNumberFormat="1" applyFont="1" applyBorder="1" applyAlignment="1" applyProtection="1">
      <alignment horizontal="center" vertical="center" wrapText="1"/>
      <protection locked="0"/>
    </xf>
    <xf numFmtId="0" fontId="20" fillId="7" borderId="0" xfId="0" applyFont="1" applyFill="1" applyAlignment="1">
      <alignment horizontal="center" vertical="center"/>
    </xf>
    <xf numFmtId="0" fontId="20" fillId="0" borderId="0" xfId="0" applyFont="1" applyAlignment="1">
      <alignment horizontal="center" vertical="center"/>
    </xf>
    <xf numFmtId="0" fontId="20" fillId="8" borderId="0" xfId="0" applyFont="1" applyFill="1" applyAlignment="1" applyProtection="1">
      <alignment horizontal="center" vertical="center"/>
      <protection hidden="1"/>
    </xf>
    <xf numFmtId="0" fontId="20" fillId="2" borderId="0" xfId="0" applyFont="1" applyFill="1" applyAlignment="1" applyProtection="1">
      <alignment horizontal="center" vertical="center"/>
      <protection hidden="1"/>
    </xf>
    <xf numFmtId="14" fontId="46" fillId="0" borderId="24" xfId="0" applyNumberFormat="1" applyFont="1" applyBorder="1" applyAlignment="1" applyProtection="1">
      <alignment horizontal="center" vertical="center" wrapText="1"/>
      <protection locked="0"/>
    </xf>
    <xf numFmtId="14" fontId="46" fillId="0" borderId="12" xfId="0" applyNumberFormat="1" applyFont="1" applyBorder="1" applyAlignment="1" applyProtection="1">
      <alignment horizontal="center" vertical="center" wrapText="1"/>
      <protection locked="0"/>
    </xf>
    <xf numFmtId="0" fontId="42" fillId="2" borderId="0" xfId="0" applyFont="1" applyFill="1" applyAlignment="1">
      <alignment vertical="center"/>
    </xf>
    <xf numFmtId="0" fontId="43" fillId="2" borderId="0" xfId="0" applyFont="1" applyFill="1" applyAlignment="1">
      <alignment vertical="center"/>
    </xf>
    <xf numFmtId="0" fontId="31" fillId="2" borderId="0" xfId="0" applyFont="1" applyFill="1" applyAlignment="1">
      <alignment vertical="center"/>
    </xf>
    <xf numFmtId="0" fontId="31" fillId="2" borderId="0" xfId="0" applyFont="1" applyFill="1"/>
    <xf numFmtId="0" fontId="20" fillId="0" borderId="17" xfId="0" applyFont="1" applyBorder="1" applyAlignment="1">
      <alignment horizontal="left" vertical="top"/>
    </xf>
    <xf numFmtId="0" fontId="20" fillId="0" borderId="18" xfId="0" applyFont="1" applyBorder="1" applyAlignment="1">
      <alignment horizontal="left" vertical="top"/>
    </xf>
    <xf numFmtId="0" fontId="20" fillId="0" borderId="19" xfId="0" applyFont="1" applyBorder="1" applyAlignment="1">
      <alignment horizontal="left" vertical="top"/>
    </xf>
    <xf numFmtId="0" fontId="29" fillId="2" borderId="0" xfId="0" applyFont="1" applyFill="1" applyAlignment="1">
      <alignment horizontal="center" vertical="center" wrapText="1"/>
    </xf>
    <xf numFmtId="0" fontId="42" fillId="2" borderId="0" xfId="0" applyFont="1" applyFill="1" applyAlignment="1">
      <alignment horizontal="right" vertical="center" wrapText="1"/>
    </xf>
    <xf numFmtId="0" fontId="25" fillId="6" borderId="0" xfId="0" applyFont="1" applyFill="1" applyAlignment="1" applyProtection="1">
      <alignment horizontal="center" vertical="center" wrapText="1"/>
      <protection locked="0"/>
    </xf>
    <xf numFmtId="0" fontId="42" fillId="2" borderId="0" xfId="0" applyFont="1" applyFill="1" applyAlignment="1">
      <alignment horizontal="center" vertical="center" wrapText="1"/>
    </xf>
    <xf numFmtId="0" fontId="25" fillId="7" borderId="0" xfId="0" applyFont="1" applyFill="1" applyAlignment="1">
      <alignment wrapText="1"/>
    </xf>
    <xf numFmtId="0" fontId="43" fillId="2" borderId="0" xfId="0" applyFont="1" applyFill="1" applyAlignment="1">
      <alignment horizontal="center" vertical="center"/>
    </xf>
    <xf numFmtId="0" fontId="43" fillId="2" borderId="0" xfId="0" applyFont="1" applyFill="1" applyAlignment="1">
      <alignment horizontal="right" vertical="center"/>
    </xf>
    <xf numFmtId="0" fontId="41" fillId="2" borderId="0" xfId="0" applyFont="1" applyFill="1" applyAlignment="1">
      <alignment vertical="center"/>
    </xf>
    <xf numFmtId="0" fontId="42" fillId="2" borderId="0" xfId="0" applyFont="1" applyFill="1" applyAlignment="1">
      <alignment vertical="top"/>
    </xf>
    <xf numFmtId="0" fontId="32" fillId="2" borderId="0" xfId="0" applyFont="1" applyFill="1"/>
    <xf numFmtId="0" fontId="31" fillId="2" borderId="40" xfId="0" applyFont="1" applyFill="1" applyBorder="1"/>
    <xf numFmtId="164" fontId="50" fillId="4" borderId="25" xfId="0" applyNumberFormat="1" applyFont="1" applyFill="1" applyBorder="1" applyAlignment="1" applyProtection="1">
      <alignment horizontal="center" vertical="center" wrapText="1"/>
      <protection hidden="1"/>
    </xf>
    <xf numFmtId="0" fontId="51" fillId="12" borderId="0" xfId="19" applyFont="1" applyFill="1" applyAlignment="1">
      <alignment horizontal="left" vertical="center"/>
    </xf>
    <xf numFmtId="0" fontId="52" fillId="12" borderId="0" xfId="19" applyFont="1" applyFill="1" applyAlignment="1">
      <alignment horizontal="center" vertical="center"/>
    </xf>
    <xf numFmtId="0" fontId="52" fillId="12" borderId="0" xfId="19" applyFont="1" applyFill="1" applyAlignment="1">
      <alignment horizontal="center" vertical="center" wrapText="1"/>
    </xf>
    <xf numFmtId="0" fontId="52" fillId="12" borderId="0" xfId="19" applyFont="1" applyFill="1" applyAlignment="1">
      <alignment horizontal="left" vertical="center" wrapText="1"/>
    </xf>
    <xf numFmtId="0" fontId="2" fillId="0" borderId="0" xfId="19" applyAlignment="1">
      <alignment horizontal="left" vertical="top"/>
    </xf>
    <xf numFmtId="0" fontId="2" fillId="0" borderId="0" xfId="19"/>
    <xf numFmtId="0" fontId="2" fillId="0" borderId="0" xfId="19" applyAlignment="1">
      <alignment horizontal="center" vertical="center"/>
    </xf>
    <xf numFmtId="0" fontId="2" fillId="0" borderId="0" xfId="19" applyAlignment="1">
      <alignment horizontal="center" vertical="center" wrapText="1"/>
    </xf>
    <xf numFmtId="0" fontId="2" fillId="0" borderId="0" xfId="19" applyAlignment="1">
      <alignment horizontal="left" vertical="center" wrapText="1"/>
    </xf>
    <xf numFmtId="0" fontId="53" fillId="14" borderId="47" xfId="19" applyFont="1" applyFill="1" applyBorder="1" applyAlignment="1">
      <alignment horizontal="center" vertical="center" wrapText="1"/>
    </xf>
    <xf numFmtId="0" fontId="54" fillId="15" borderId="47" xfId="19" applyFont="1" applyFill="1" applyBorder="1" applyAlignment="1">
      <alignment horizontal="center" vertical="center" wrapText="1"/>
    </xf>
    <xf numFmtId="0" fontId="55" fillId="0" borderId="0" xfId="19" applyFont="1" applyAlignment="1">
      <alignment horizontal="left" vertical="top"/>
    </xf>
    <xf numFmtId="0" fontId="55" fillId="0" borderId="0" xfId="19" applyFont="1" applyAlignment="1">
      <alignment horizontal="center" vertical="center" wrapText="1"/>
    </xf>
    <xf numFmtId="0" fontId="49" fillId="11" borderId="46" xfId="19" applyFont="1" applyFill="1" applyBorder="1" applyAlignment="1">
      <alignment horizontal="center" vertical="center" wrapText="1"/>
    </xf>
    <xf numFmtId="49" fontId="49" fillId="11" borderId="46" xfId="19" applyNumberFormat="1" applyFont="1" applyFill="1" applyBorder="1" applyAlignment="1">
      <alignment horizontal="center" vertical="center" wrapText="1"/>
    </xf>
    <xf numFmtId="0" fontId="49" fillId="2" borderId="48" xfId="19" applyFont="1" applyFill="1" applyBorder="1" applyAlignment="1">
      <alignment horizontal="center" vertical="center"/>
    </xf>
    <xf numFmtId="0" fontId="49" fillId="2" borderId="46" xfId="19" applyFont="1" applyFill="1" applyBorder="1" applyAlignment="1">
      <alignment horizontal="center" vertical="center"/>
    </xf>
    <xf numFmtId="0" fontId="49" fillId="2" borderId="46" xfId="19" applyFont="1" applyFill="1" applyBorder="1" applyAlignment="1">
      <alignment horizontal="center" vertical="center" wrapText="1"/>
    </xf>
    <xf numFmtId="0" fontId="49" fillId="2" borderId="46" xfId="19" applyFont="1" applyFill="1" applyBorder="1" applyAlignment="1">
      <alignment horizontal="left" vertical="center" wrapText="1"/>
    </xf>
    <xf numFmtId="0" fontId="32" fillId="2" borderId="48" xfId="19" quotePrefix="1" applyFont="1" applyFill="1" applyBorder="1" applyAlignment="1">
      <alignment horizontal="left" vertical="top" wrapText="1"/>
    </xf>
    <xf numFmtId="0" fontId="49" fillId="9" borderId="46" xfId="19" applyFont="1" applyFill="1" applyBorder="1" applyAlignment="1">
      <alignment horizontal="center" vertical="center"/>
    </xf>
    <xf numFmtId="0" fontId="49" fillId="16" borderId="48" xfId="19" applyFont="1" applyFill="1" applyBorder="1" applyAlignment="1">
      <alignment horizontal="center" vertical="center"/>
    </xf>
    <xf numFmtId="0" fontId="49" fillId="16" borderId="46" xfId="19" applyFont="1" applyFill="1" applyBorder="1" applyAlignment="1">
      <alignment horizontal="center" vertical="center"/>
    </xf>
    <xf numFmtId="0" fontId="49" fillId="16" borderId="46" xfId="19" applyFont="1" applyFill="1" applyBorder="1" applyAlignment="1">
      <alignment horizontal="center" vertical="center" wrapText="1"/>
    </xf>
    <xf numFmtId="0" fontId="49" fillId="16" borderId="46" xfId="19" applyFont="1" applyFill="1" applyBorder="1" applyAlignment="1">
      <alignment horizontal="left" vertical="center" wrapText="1"/>
    </xf>
    <xf numFmtId="0" fontId="49" fillId="0" borderId="48" xfId="19" applyFont="1" applyBorder="1" applyAlignment="1">
      <alignment horizontal="center" vertical="center"/>
    </xf>
    <xf numFmtId="0" fontId="49" fillId="0" borderId="46" xfId="19" applyFont="1" applyBorder="1" applyAlignment="1">
      <alignment horizontal="left" vertical="center" wrapText="1"/>
    </xf>
    <xf numFmtId="0" fontId="49" fillId="9" borderId="48" xfId="19" applyFont="1" applyFill="1" applyBorder="1" applyAlignment="1">
      <alignment horizontal="center" vertical="center" wrapText="1"/>
    </xf>
    <xf numFmtId="0" fontId="49" fillId="2" borderId="49" xfId="19" applyFont="1" applyFill="1" applyBorder="1" applyAlignment="1">
      <alignment horizontal="center" vertical="center"/>
    </xf>
    <xf numFmtId="0" fontId="49" fillId="2" borderId="50" xfId="19" applyFont="1" applyFill="1" applyBorder="1" applyAlignment="1">
      <alignment horizontal="center" vertical="center"/>
    </xf>
    <xf numFmtId="0" fontId="49" fillId="10" borderId="48" xfId="19" applyFont="1" applyFill="1" applyBorder="1" applyAlignment="1">
      <alignment horizontal="center" vertical="center"/>
    </xf>
    <xf numFmtId="0" fontId="49" fillId="10" borderId="46" xfId="19" applyFont="1" applyFill="1" applyBorder="1" applyAlignment="1">
      <alignment horizontal="center" vertical="center"/>
    </xf>
    <xf numFmtId="0" fontId="56" fillId="9" borderId="47" xfId="19" applyFont="1" applyFill="1" applyBorder="1" applyAlignment="1">
      <alignment horizontal="center" vertical="center" wrapText="1"/>
    </xf>
    <xf numFmtId="0" fontId="49" fillId="2" borderId="51" xfId="19" applyFont="1" applyFill="1" applyBorder="1" applyAlignment="1">
      <alignment horizontal="center" vertical="center"/>
    </xf>
    <xf numFmtId="0" fontId="32" fillId="2" borderId="49" xfId="19" quotePrefix="1" applyFont="1" applyFill="1" applyBorder="1" applyAlignment="1">
      <alignment horizontal="left" vertical="top" wrapText="1"/>
    </xf>
    <xf numFmtId="0" fontId="32" fillId="2" borderId="7" xfId="19" quotePrefix="1" applyFont="1" applyFill="1" applyBorder="1" applyAlignment="1">
      <alignment horizontal="left" vertical="top" wrapText="1"/>
    </xf>
    <xf numFmtId="0" fontId="2" fillId="0" borderId="7" xfId="19" applyBorder="1" applyAlignment="1">
      <alignment horizontal="left" vertical="top" wrapText="1"/>
    </xf>
    <xf numFmtId="49" fontId="46" fillId="2" borderId="7" xfId="0" applyNumberFormat="1" applyFont="1" applyFill="1" applyBorder="1" applyAlignment="1" applyProtection="1">
      <alignment horizontal="center" vertical="center"/>
      <protection locked="0"/>
    </xf>
    <xf numFmtId="49" fontId="46" fillId="2" borderId="10" xfId="0" applyNumberFormat="1" applyFont="1" applyFill="1" applyBorder="1" applyAlignment="1" applyProtection="1">
      <alignment horizontal="center" vertical="center"/>
      <protection locked="0"/>
    </xf>
    <xf numFmtId="49" fontId="46" fillId="2" borderId="12" xfId="0" applyNumberFormat="1" applyFont="1" applyFill="1" applyBorder="1" applyAlignment="1" applyProtection="1">
      <alignment horizontal="center" vertical="center"/>
      <protection locked="0"/>
    </xf>
    <xf numFmtId="49" fontId="46" fillId="2" borderId="10" xfId="0" applyNumberFormat="1" applyFont="1" applyFill="1" applyBorder="1" applyAlignment="1" applyProtection="1">
      <alignment horizontal="center" vertical="center" wrapText="1"/>
      <protection locked="0"/>
    </xf>
    <xf numFmtId="49" fontId="46" fillId="2" borderId="12" xfId="0" applyNumberFormat="1" applyFont="1" applyFill="1" applyBorder="1" applyAlignment="1" applyProtection="1">
      <alignment horizontal="center" vertical="center" wrapText="1"/>
      <protection locked="0"/>
    </xf>
    <xf numFmtId="49" fontId="46" fillId="2" borderId="11" xfId="0" applyNumberFormat="1" applyFont="1" applyFill="1" applyBorder="1" applyAlignment="1" applyProtection="1">
      <alignment horizontal="center" vertical="center" wrapText="1"/>
      <protection locked="0"/>
    </xf>
    <xf numFmtId="0" fontId="26" fillId="3" borderId="22" xfId="0" applyFont="1" applyFill="1" applyBorder="1" applyAlignment="1">
      <alignment horizontal="left" vertical="center" wrapText="1" indent="1"/>
    </xf>
    <xf numFmtId="0" fontId="26" fillId="3" borderId="2" xfId="0" applyFont="1" applyFill="1" applyBorder="1" applyAlignment="1">
      <alignment horizontal="left" vertical="center" wrapText="1" indent="1"/>
    </xf>
    <xf numFmtId="0" fontId="26" fillId="3" borderId="3" xfId="0" applyFont="1" applyFill="1" applyBorder="1" applyAlignment="1">
      <alignment horizontal="left" vertical="center" wrapText="1" indent="1"/>
    </xf>
    <xf numFmtId="49" fontId="46" fillId="2" borderId="10" xfId="0" quotePrefix="1" applyNumberFormat="1" applyFont="1" applyFill="1" applyBorder="1" applyAlignment="1" applyProtection="1">
      <alignment horizontal="center" vertical="center" wrapText="1"/>
      <protection locked="0"/>
    </xf>
    <xf numFmtId="1" fontId="40" fillId="0" borderId="24" xfId="0" applyNumberFormat="1" applyFont="1" applyBorder="1" applyAlignment="1" applyProtection="1">
      <alignment horizontal="center" vertical="center" shrinkToFit="1"/>
      <protection locked="0"/>
    </xf>
    <xf numFmtId="1" fontId="40" fillId="0" borderId="7" xfId="0" applyNumberFormat="1" applyFont="1" applyBorder="1" applyAlignment="1" applyProtection="1">
      <alignment horizontal="center" vertical="center" shrinkToFit="1"/>
      <protection locked="0"/>
    </xf>
    <xf numFmtId="14" fontId="19" fillId="0" borderId="8" xfId="2" applyNumberFormat="1" applyFill="1" applyBorder="1" applyAlignment="1" applyProtection="1">
      <alignment horizontal="center" vertical="center" wrapText="1"/>
      <protection locked="0"/>
    </xf>
    <xf numFmtId="14" fontId="40" fillId="0" borderId="26" xfId="0" applyNumberFormat="1" applyFont="1" applyBorder="1" applyAlignment="1" applyProtection="1">
      <alignment horizontal="center" vertical="center" wrapText="1"/>
      <protection locked="0"/>
    </xf>
    <xf numFmtId="0" fontId="22" fillId="4" borderId="7" xfId="0" applyFont="1" applyFill="1" applyBorder="1" applyAlignment="1">
      <alignment horizontal="center" vertical="center" wrapText="1"/>
    </xf>
    <xf numFmtId="0" fontId="22" fillId="4" borderId="25" xfId="0" applyFont="1" applyFill="1" applyBorder="1" applyAlignment="1">
      <alignment horizontal="center" vertical="center" wrapText="1"/>
    </xf>
    <xf numFmtId="0" fontId="25" fillId="4" borderId="7" xfId="0" applyFont="1" applyFill="1" applyBorder="1" applyAlignment="1" applyProtection="1">
      <alignment horizontal="center" vertical="center" wrapText="1"/>
      <protection hidden="1"/>
    </xf>
    <xf numFmtId="0" fontId="25" fillId="4" borderId="25" xfId="0" applyFont="1" applyFill="1" applyBorder="1" applyAlignment="1" applyProtection="1">
      <alignment horizontal="center" vertical="center" wrapText="1"/>
      <protection hidden="1"/>
    </xf>
    <xf numFmtId="1" fontId="36" fillId="4" borderId="20" xfId="0" applyNumberFormat="1" applyFont="1" applyFill="1" applyBorder="1" applyAlignment="1">
      <alignment horizontal="left" vertical="center" wrapText="1" indent="1" shrinkToFit="1"/>
    </xf>
    <xf numFmtId="1" fontId="36" fillId="4" borderId="0" xfId="0" applyNumberFormat="1" applyFont="1" applyFill="1" applyAlignment="1">
      <alignment horizontal="left" vertical="center" wrapText="1" indent="1" shrinkToFit="1"/>
    </xf>
    <xf numFmtId="1" fontId="36" fillId="4" borderId="21" xfId="0" applyNumberFormat="1" applyFont="1" applyFill="1" applyBorder="1" applyAlignment="1">
      <alignment horizontal="left" vertical="center" wrapText="1" indent="1" shrinkToFit="1"/>
    </xf>
    <xf numFmtId="0" fontId="37" fillId="4" borderId="10" xfId="0" applyFont="1" applyFill="1" applyBorder="1" applyAlignment="1">
      <alignment horizontal="center" vertical="center" wrapText="1"/>
    </xf>
    <xf numFmtId="0" fontId="37" fillId="4" borderId="12" xfId="0" applyFont="1" applyFill="1" applyBorder="1" applyAlignment="1">
      <alignment horizontal="center" vertical="center" wrapText="1"/>
    </xf>
    <xf numFmtId="0" fontId="22" fillId="4" borderId="42" xfId="0" applyFont="1" applyFill="1" applyBorder="1" applyAlignment="1">
      <alignment horizontal="center" vertical="center" wrapText="1"/>
    </xf>
    <xf numFmtId="0" fontId="22" fillId="4" borderId="43" xfId="0" applyFont="1" applyFill="1" applyBorder="1" applyAlignment="1">
      <alignment horizontal="center" vertical="center" wrapText="1"/>
    </xf>
    <xf numFmtId="0" fontId="47" fillId="4" borderId="10" xfId="0" applyFont="1" applyFill="1" applyBorder="1" applyAlignment="1" applyProtection="1">
      <alignment horizontal="center" vertical="center" wrapText="1"/>
      <protection hidden="1"/>
    </xf>
    <xf numFmtId="0" fontId="47" fillId="4" borderId="12" xfId="0" applyFont="1" applyFill="1" applyBorder="1" applyAlignment="1" applyProtection="1">
      <alignment horizontal="center" vertical="center" wrapText="1"/>
      <protection hidden="1"/>
    </xf>
    <xf numFmtId="0" fontId="22" fillId="4" borderId="10" xfId="0" applyFont="1" applyFill="1" applyBorder="1" applyAlignment="1">
      <alignment horizontal="center" vertical="center" wrapText="1"/>
    </xf>
    <xf numFmtId="0" fontId="22" fillId="4" borderId="11" xfId="0" applyFont="1" applyFill="1" applyBorder="1" applyAlignment="1">
      <alignment horizontal="center" vertical="center" wrapText="1"/>
    </xf>
    <xf numFmtId="0" fontId="22" fillId="4" borderId="12" xfId="0" applyFont="1" applyFill="1" applyBorder="1" applyAlignment="1">
      <alignment horizontal="center" vertical="center" wrapText="1"/>
    </xf>
    <xf numFmtId="1" fontId="40" fillId="0" borderId="10" xfId="0" applyNumberFormat="1" applyFont="1" applyBorder="1" applyAlignment="1" applyProtection="1">
      <alignment horizontal="center" vertical="center" shrinkToFit="1"/>
      <protection locked="0"/>
    </xf>
    <xf numFmtId="1" fontId="40" fillId="0" borderId="11" xfId="0" applyNumberFormat="1" applyFont="1" applyBorder="1" applyAlignment="1" applyProtection="1">
      <alignment horizontal="center" vertical="center" shrinkToFit="1"/>
      <protection locked="0"/>
    </xf>
    <xf numFmtId="1" fontId="40" fillId="0" borderId="12" xfId="0" applyNumberFormat="1" applyFont="1" applyBorder="1" applyAlignment="1" applyProtection="1">
      <alignment horizontal="center" vertical="center" shrinkToFit="1"/>
      <protection locked="0"/>
    </xf>
    <xf numFmtId="0" fontId="22" fillId="4" borderId="27" xfId="0" applyFont="1" applyFill="1" applyBorder="1" applyAlignment="1">
      <alignment horizontal="center" vertical="center" wrapText="1"/>
    </xf>
    <xf numFmtId="0" fontId="22" fillId="4" borderId="4" xfId="0" applyFont="1" applyFill="1" applyBorder="1" applyAlignment="1">
      <alignment horizontal="center" vertical="center" wrapText="1"/>
    </xf>
    <xf numFmtId="0" fontId="22" fillId="4" borderId="28" xfId="0" applyFont="1" applyFill="1" applyBorder="1" applyAlignment="1">
      <alignment horizontal="center" vertical="center" wrapText="1"/>
    </xf>
    <xf numFmtId="0" fontId="22" fillId="4" borderId="45" xfId="0" applyFont="1" applyFill="1" applyBorder="1" applyAlignment="1">
      <alignment horizontal="center" vertical="center" wrapText="1"/>
    </xf>
    <xf numFmtId="1" fontId="25" fillId="4" borderId="29" xfId="0" applyNumberFormat="1" applyFont="1" applyFill="1" applyBorder="1" applyAlignment="1">
      <alignment horizontal="center" vertical="center" shrinkToFit="1"/>
    </xf>
    <xf numFmtId="1" fontId="25" fillId="4" borderId="12" xfId="0" applyNumberFormat="1" applyFont="1" applyFill="1" applyBorder="1" applyAlignment="1">
      <alignment horizontal="center" vertical="center" shrinkToFit="1"/>
    </xf>
    <xf numFmtId="0" fontId="22" fillId="4" borderId="44" xfId="0" applyFont="1" applyFill="1" applyBorder="1" applyAlignment="1">
      <alignment horizontal="center" vertical="center" wrapText="1"/>
    </xf>
    <xf numFmtId="0" fontId="21" fillId="3" borderId="1" xfId="0" applyFont="1" applyFill="1" applyBorder="1" applyAlignment="1">
      <alignment horizontal="left" vertical="center" wrapText="1" indent="1"/>
    </xf>
    <xf numFmtId="0" fontId="21" fillId="3" borderId="23" xfId="0" applyFont="1" applyFill="1" applyBorder="1" applyAlignment="1">
      <alignment horizontal="left" vertical="center" wrapText="1" indent="1"/>
    </xf>
    <xf numFmtId="0" fontId="35" fillId="3" borderId="22" xfId="0" applyFont="1" applyFill="1" applyBorder="1" applyAlignment="1">
      <alignment horizontal="center" vertical="center" wrapText="1"/>
    </xf>
    <xf numFmtId="0" fontId="35" fillId="3" borderId="2" xfId="0" applyFont="1" applyFill="1" applyBorder="1" applyAlignment="1">
      <alignment horizontal="center" vertical="center" wrapText="1"/>
    </xf>
    <xf numFmtId="49" fontId="39" fillId="0" borderId="27" xfId="0" applyNumberFormat="1" applyFont="1" applyBorder="1" applyAlignment="1">
      <alignment horizontal="left" vertical="center" wrapText="1" indent="1"/>
    </xf>
    <xf numFmtId="49" fontId="39" fillId="0" borderId="4" xfId="0" applyNumberFormat="1" applyFont="1" applyBorder="1" applyAlignment="1">
      <alignment horizontal="left" vertical="center" wrapText="1" indent="1"/>
    </xf>
    <xf numFmtId="49" fontId="39" fillId="0" borderId="28" xfId="0" applyNumberFormat="1" applyFont="1" applyBorder="1" applyAlignment="1">
      <alignment horizontal="left" vertical="center" wrapText="1" indent="1"/>
    </xf>
    <xf numFmtId="0" fontId="21" fillId="3" borderId="1" xfId="0" applyFont="1" applyFill="1" applyBorder="1" applyAlignment="1">
      <alignment horizontal="center" vertical="center" wrapText="1"/>
    </xf>
    <xf numFmtId="0" fontId="21" fillId="3" borderId="23" xfId="0" applyFont="1" applyFill="1" applyBorder="1" applyAlignment="1">
      <alignment horizontal="center" vertical="center" wrapText="1"/>
    </xf>
    <xf numFmtId="0" fontId="34" fillId="3" borderId="22" xfId="0" applyFont="1" applyFill="1" applyBorder="1" applyAlignment="1">
      <alignment horizontal="center" vertical="center" wrapText="1"/>
    </xf>
    <xf numFmtId="0" fontId="34" fillId="3" borderId="2" xfId="0" applyFont="1" applyFill="1" applyBorder="1" applyAlignment="1">
      <alignment horizontal="center" vertical="center" wrapText="1"/>
    </xf>
    <xf numFmtId="0" fontId="22" fillId="4" borderId="24" xfId="0" applyFont="1" applyFill="1" applyBorder="1" applyAlignment="1">
      <alignment horizontal="center" vertical="center" wrapText="1"/>
    </xf>
    <xf numFmtId="0" fontId="40" fillId="0" borderId="29" xfId="0" applyFont="1" applyBorder="1" applyAlignment="1" applyProtection="1">
      <alignment horizontal="center" vertical="center" wrapText="1"/>
      <protection locked="0"/>
    </xf>
    <xf numFmtId="0" fontId="40" fillId="0" borderId="12" xfId="0" applyFont="1" applyBorder="1" applyAlignment="1" applyProtection="1">
      <alignment horizontal="center" vertical="center" wrapText="1"/>
      <protection locked="0"/>
    </xf>
    <xf numFmtId="1" fontId="40" fillId="0" borderId="30" xfId="0" applyNumberFormat="1" applyFont="1" applyBorder="1" applyAlignment="1" applyProtection="1">
      <alignment horizontal="center" vertical="center" shrinkToFit="1"/>
      <protection locked="0"/>
    </xf>
    <xf numFmtId="0" fontId="27" fillId="3" borderId="34" xfId="0" applyFont="1" applyFill="1" applyBorder="1" applyAlignment="1">
      <alignment horizontal="center" vertical="center" wrapText="1"/>
    </xf>
    <xf numFmtId="0" fontId="27" fillId="3" borderId="5" xfId="0" applyFont="1" applyFill="1" applyBorder="1" applyAlignment="1">
      <alignment horizontal="center" vertical="center" wrapText="1"/>
    </xf>
    <xf numFmtId="1" fontId="40" fillId="0" borderId="8" xfId="0" applyNumberFormat="1" applyFont="1" applyBorder="1" applyAlignment="1" applyProtection="1">
      <alignment horizontal="center" vertical="center" shrinkToFit="1"/>
      <protection locked="0"/>
    </xf>
    <xf numFmtId="1" fontId="40" fillId="0" borderId="9" xfId="0" applyNumberFormat="1" applyFont="1" applyBorder="1" applyAlignment="1" applyProtection="1">
      <alignment horizontal="center" vertical="center" shrinkToFit="1"/>
      <protection locked="0"/>
    </xf>
    <xf numFmtId="1" fontId="40" fillId="0" borderId="14" xfId="0" applyNumberFormat="1" applyFont="1" applyBorder="1" applyAlignment="1" applyProtection="1">
      <alignment horizontal="center" vertical="center" shrinkToFit="1"/>
      <protection locked="0"/>
    </xf>
    <xf numFmtId="0" fontId="22" fillId="4" borderId="31" xfId="0" applyFont="1" applyFill="1" applyBorder="1" applyAlignment="1">
      <alignment horizontal="center" vertical="center" wrapText="1"/>
    </xf>
    <xf numFmtId="0" fontId="22" fillId="4" borderId="13" xfId="0" applyFont="1" applyFill="1" applyBorder="1" applyAlignment="1">
      <alignment horizontal="center" vertical="center" wrapText="1"/>
    </xf>
    <xf numFmtId="0" fontId="22" fillId="4" borderId="32" xfId="0" applyFont="1" applyFill="1" applyBorder="1" applyAlignment="1">
      <alignment horizontal="center" vertical="center" wrapText="1"/>
    </xf>
    <xf numFmtId="0" fontId="45" fillId="4" borderId="9" xfId="0" applyFont="1" applyFill="1" applyBorder="1" applyAlignment="1" applyProtection="1">
      <alignment horizontal="left" vertical="center" wrapText="1" indent="1"/>
      <protection hidden="1"/>
    </xf>
    <xf numFmtId="0" fontId="45" fillId="4" borderId="16" xfId="0" applyFont="1" applyFill="1" applyBorder="1" applyAlignment="1" applyProtection="1">
      <alignment horizontal="left" vertical="center" wrapText="1" indent="1"/>
      <protection hidden="1"/>
    </xf>
    <xf numFmtId="2" fontId="24" fillId="5" borderId="9" xfId="0" applyNumberFormat="1" applyFont="1" applyFill="1" applyBorder="1" applyAlignment="1">
      <alignment horizontal="center" vertical="center" wrapText="1"/>
    </xf>
    <xf numFmtId="2" fontId="24" fillId="5" borderId="26" xfId="0" applyNumberFormat="1" applyFont="1" applyFill="1" applyBorder="1" applyAlignment="1">
      <alignment horizontal="center" vertical="center" wrapText="1"/>
    </xf>
    <xf numFmtId="0" fontId="26" fillId="3" borderId="20" xfId="0" applyFont="1" applyFill="1" applyBorder="1" applyAlignment="1">
      <alignment horizontal="left" vertical="center" wrapText="1" indent="1"/>
    </xf>
    <xf numFmtId="0" fontId="26" fillId="3" borderId="0" xfId="0" applyFont="1" applyFill="1" applyAlignment="1">
      <alignment horizontal="left" vertical="center" wrapText="1" indent="1"/>
    </xf>
    <xf numFmtId="0" fontId="26" fillId="3" borderId="5" xfId="0" applyFont="1" applyFill="1" applyBorder="1" applyAlignment="1">
      <alignment horizontal="left" vertical="center" wrapText="1" indent="1"/>
    </xf>
    <xf numFmtId="0" fontId="26" fillId="3" borderId="6" xfId="0" applyFont="1" applyFill="1" applyBorder="1" applyAlignment="1">
      <alignment horizontal="left" vertical="center" wrapText="1" indent="1"/>
    </xf>
    <xf numFmtId="0" fontId="23" fillId="4" borderId="33" xfId="0" applyFont="1" applyFill="1" applyBorder="1" applyAlignment="1">
      <alignment horizontal="right" vertical="center" wrapText="1" indent="1"/>
    </xf>
    <xf numFmtId="0" fontId="23" fillId="4" borderId="9" xfId="0" applyFont="1" applyFill="1" applyBorder="1" applyAlignment="1">
      <alignment horizontal="right" vertical="center" wrapText="1" indent="1"/>
    </xf>
    <xf numFmtId="0" fontId="23" fillId="4" borderId="14" xfId="0" applyFont="1" applyFill="1" applyBorder="1" applyAlignment="1">
      <alignment horizontal="right" vertical="center" wrapText="1" indent="1"/>
    </xf>
    <xf numFmtId="0" fontId="37" fillId="4" borderId="11" xfId="0" applyFont="1" applyFill="1" applyBorder="1" applyAlignment="1">
      <alignment horizontal="center" vertical="center" wrapText="1"/>
    </xf>
    <xf numFmtId="0" fontId="50" fillId="4" borderId="24" xfId="0" applyFont="1" applyFill="1" applyBorder="1" applyAlignment="1">
      <alignment horizontal="right" vertical="center" wrapText="1" indent="1"/>
    </xf>
    <xf numFmtId="0" fontId="50" fillId="4" borderId="7" xfId="0" applyFont="1" applyFill="1" applyBorder="1" applyAlignment="1">
      <alignment horizontal="right" vertical="center" wrapText="1" indent="1"/>
    </xf>
    <xf numFmtId="0" fontId="42" fillId="2" borderId="0" xfId="0" applyFont="1" applyFill="1" applyAlignment="1">
      <alignment horizontal="left" vertical="center" wrapText="1"/>
    </xf>
    <xf numFmtId="0" fontId="43" fillId="2" borderId="0" xfId="0" applyFont="1" applyFill="1" applyAlignment="1">
      <alignment horizontal="justify" vertical="center" wrapText="1"/>
    </xf>
    <xf numFmtId="0" fontId="25" fillId="6" borderId="0" xfId="0" applyFont="1" applyFill="1" applyAlignment="1" applyProtection="1">
      <alignment horizontal="center" vertical="center" wrapText="1"/>
      <protection locked="0"/>
    </xf>
    <xf numFmtId="0" fontId="44" fillId="6" borderId="0" xfId="0" applyFont="1" applyFill="1" applyAlignment="1" applyProtection="1">
      <alignment horizontal="center" vertical="center"/>
      <protection locked="0"/>
    </xf>
    <xf numFmtId="165" fontId="42" fillId="2" borderId="0" xfId="0" applyNumberFormat="1" applyFont="1" applyFill="1" applyAlignment="1" applyProtection="1">
      <alignment horizontal="center" vertical="center" wrapText="1"/>
      <protection hidden="1"/>
    </xf>
    <xf numFmtId="0" fontId="23" fillId="4" borderId="33" xfId="0" applyFont="1" applyFill="1" applyBorder="1" applyAlignment="1" applyProtection="1">
      <alignment horizontal="right" vertical="center" wrapText="1" indent="1"/>
      <protection hidden="1"/>
    </xf>
    <xf numFmtId="0" fontId="23" fillId="4" borderId="9" xfId="0" applyFont="1" applyFill="1" applyBorder="1" applyAlignment="1" applyProtection="1">
      <alignment horizontal="right" vertical="center" wrapText="1" indent="1"/>
      <protection hidden="1"/>
    </xf>
    <xf numFmtId="0" fontId="23" fillId="4" borderId="14" xfId="0" applyFont="1" applyFill="1" applyBorder="1" applyAlignment="1" applyProtection="1">
      <alignment horizontal="right" vertical="center" wrapText="1" indent="1"/>
      <protection hidden="1"/>
    </xf>
    <xf numFmtId="0" fontId="2" fillId="13" borderId="0" xfId="19" applyFill="1" applyAlignment="1">
      <alignment horizontal="center" vertical="center"/>
    </xf>
    <xf numFmtId="0" fontId="45" fillId="4" borderId="33" xfId="0" quotePrefix="1" applyFont="1" applyFill="1" applyBorder="1" applyAlignment="1" applyProtection="1">
      <alignment horizontal="left" vertical="center" wrapText="1" indent="1"/>
      <protection hidden="1"/>
    </xf>
  </cellXfs>
  <cellStyles count="21">
    <cellStyle name="Hipervínculo" xfId="2" builtinId="8"/>
    <cellStyle name="Normal" xfId="0" builtinId="0"/>
    <cellStyle name="Normal 10" xfId="11" xr:uid="{4C815F1F-F5E1-4BC2-B32E-6AF113BB5C3C}"/>
    <cellStyle name="Normal 11" xfId="12" xr:uid="{5679D40E-84D1-45DF-8CCF-D1CBC8E8B814}"/>
    <cellStyle name="Normal 12" xfId="13" xr:uid="{98BC36FC-7FDF-49F9-9F75-CB3A90D18FF5}"/>
    <cellStyle name="Normal 13" xfId="14" xr:uid="{34B0A3AC-8AFC-4689-9257-4584E87CB3A1}"/>
    <cellStyle name="Normal 14" xfId="15" xr:uid="{F2EB4B5C-4152-4854-A668-556278416C4E}"/>
    <cellStyle name="Normal 15" xfId="16" xr:uid="{3F16CEFE-2043-4A1A-8F62-A721121505E9}"/>
    <cellStyle name="Normal 16" xfId="17" xr:uid="{4B953AE2-ABBB-44AF-AA35-657DB2D19E9D}"/>
    <cellStyle name="Normal 17" xfId="18" xr:uid="{3AB45ADE-C33C-40D0-BE34-EBE6610D7256}"/>
    <cellStyle name="Normal 18" xfId="19" xr:uid="{2FA83A75-EBAD-4056-A0B3-684D50086C52}"/>
    <cellStyle name="Normal 19" xfId="20" xr:uid="{699DD467-49B7-4A18-9C7D-DCEE1AEC2AF0}"/>
    <cellStyle name="Normal 2" xfId="1" xr:uid="{4E127A21-6021-41E6-AD6A-605553633594}"/>
    <cellStyle name="Normal 2 2" xfId="8" xr:uid="{3D847108-716B-412B-984F-888CE466F134}"/>
    <cellStyle name="Normal 3" xfId="3" xr:uid="{3552E010-A90A-4773-A83D-27C8514F5400}"/>
    <cellStyle name="Normal 4" xfId="4" xr:uid="{C40C8031-8218-464E-AC0A-81FA0EC03FB9}"/>
    <cellStyle name="Normal 5" xfId="5" xr:uid="{52DB36E9-C5F4-4DDE-BB96-2CBC6BE191F0}"/>
    <cellStyle name="Normal 6" xfId="6" xr:uid="{2B782F3C-0DCE-49CA-9063-10CE659B3F40}"/>
    <cellStyle name="Normal 7" xfId="7" xr:uid="{E58714E2-8046-43FF-87DB-1A0C59365F2A}"/>
    <cellStyle name="Normal 8" xfId="9" xr:uid="{B0A7D6B4-54D1-4242-8B33-BCEA80836973}"/>
    <cellStyle name="Normal 9" xfId="10" xr:uid="{FD476875-5016-4E48-8450-75ABF070A1EE}"/>
  </cellStyles>
  <dxfs count="3">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colors>
    <mruColors>
      <color rgb="FF1A4488"/>
      <color rgb="FF6B96CF"/>
      <color rgb="FFCB182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5.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externalLink" Target="externalLinks/externalLink4.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3.xml"/><Relationship Id="rId11" Type="http://schemas.openxmlformats.org/officeDocument/2006/relationships/styles" Target="styles.xml"/><Relationship Id="rId5" Type="http://schemas.openxmlformats.org/officeDocument/2006/relationships/externalLink" Target="externalLinks/externalLink2.xml"/><Relationship Id="rId10" Type="http://schemas.openxmlformats.org/officeDocument/2006/relationships/theme" Target="theme/theme1.xml"/><Relationship Id="rId4" Type="http://schemas.openxmlformats.org/officeDocument/2006/relationships/externalLink" Target="externalLinks/externalLink1.xml"/><Relationship Id="rId9" Type="http://schemas.openxmlformats.org/officeDocument/2006/relationships/externalLink" Target="externalLinks/externalLink6.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10</xdr:col>
      <xdr:colOff>1051560</xdr:colOff>
      <xdr:row>2</xdr:row>
      <xdr:rowOff>45720</xdr:rowOff>
    </xdr:from>
    <xdr:to>
      <xdr:col>12</xdr:col>
      <xdr:colOff>367</xdr:colOff>
      <xdr:row>2</xdr:row>
      <xdr:rowOff>404450</xdr:rowOff>
    </xdr:to>
    <xdr:pic>
      <xdr:nvPicPr>
        <xdr:cNvPr id="8" name="Imagen 7">
          <a:extLst>
            <a:ext uri="{FF2B5EF4-FFF2-40B4-BE49-F238E27FC236}">
              <a16:creationId xmlns:a16="http://schemas.microsoft.com/office/drawing/2014/main" id="{BAD02B42-F259-C06E-7F8F-962D861E327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778740" y="152400"/>
          <a:ext cx="1266104" cy="36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Z:\Correcciones\1_TECNOLOG&#205;A\Masivas\CLIENTES%20MASIVAS\INECO\2023\2.%20MARZO%20BLOQUE%20III\2.%20LISTADOS\LISTADO%20DEFINITIVO.xlsx" TargetMode="External"/><Relationship Id="rId1" Type="http://schemas.openxmlformats.org/officeDocument/2006/relationships/externalLinkPath" Target="file:///\\172.16.57.10\Datos\Correcciones\1_TECNOLOG&#205;A\Masivas\CLIENTES%20MASIVAS\INECO\2023\2.%20MARZO%20BLOQUE%20III\2.%20LISTADOS\LISTADO%20DEFINITIVO.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inecospain.sharepoint.com/Users/sara.munoz/Desktop/Seleccion/TRE/SIN%20FORMULA/PROCESOS%20TRE%2002-02-23.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Users\sara.munoz\Documents\seleccion\Junio%202020\18-06-20\informe%20staffing\sin%20formulas\Informe%20procesos%20activos%20Ingenieria%20VF%2022-06-20.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P:\Grupos\Rec_Humanos\SELECCION%202\TASA%20ESTABILIZACION%202020\People%20Experts\Tanda%202\Reuni&#243;n%2016%20junio%20PE\TRAGSA.%20Registro%20y%20seguimiento%20de%20candidaturas%20tras%20entrevistas%20ULTIMO.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Y:\Datos\Seleccion\PROCESOS%20EN%20CURSO\CLIENTES\GRUPO%20TRAGSA\TASA%20DE%20ESTABILIZACI&#211;N\FASE%20ENTREVISTA\ANALISIS%20PASAN%20A%20ENTREVISTA\LISTADOS%20CALIFICACIONES%20DEFINITIVAS%20TRAGSA%20V0.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https://peopleexperts-my.sharepoint.com/personal/alp_people-experts_com/Documents/TRAGSA/Excel%20acreditaci&#243;n%20tragsa%20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ADMITIDOS"/>
      <sheetName val="TOTAL LISTADO"/>
      <sheetName val="LISTADO "/>
      <sheetName val="LISTADO DEF"/>
      <sheetName val="REQUISITOS"/>
    </sheetNames>
    <sheetDataSet>
      <sheetData sheetId="0"/>
      <sheetData sheetId="1"/>
      <sheetData sheetId="2"/>
      <sheetData sheetId="3"/>
      <sheetData sheetId="4"/>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LANTILLA PROC. ACT."/>
      <sheetName val="SALIDA"/>
      <sheetName val="Hoja1"/>
      <sheetName val="OTROS"/>
      <sheetName val="Tablas"/>
    </sheetNames>
    <sheetDataSet>
      <sheetData sheetId="0"/>
      <sheetData sheetId="1"/>
      <sheetData sheetId="2"/>
      <sheetData sheetId="3"/>
      <sheetData sheetId="4"/>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oja1"/>
      <sheetName val="Hoja6"/>
      <sheetName val="instrucciones"/>
      <sheetName val="SALIDA"/>
      <sheetName val="PLANTILLA PROC. ACT."/>
      <sheetName val="NACIONAL"/>
      <sheetName val="PLANTILLA OTROS PROC."/>
      <sheetName val="INTERNAC "/>
      <sheetName val="RESUMEN  "/>
      <sheetName val="RESUMEN"/>
      <sheetName val="Hoja4"/>
      <sheetName val="OTROS PROC. D. ICV"/>
      <sheetName val="Informe procesos activos Ingeni"/>
    </sheetNames>
    <sheetDataSet>
      <sheetData sheetId="0"/>
      <sheetData sheetId="1"/>
      <sheetData sheetId="2"/>
      <sheetData sheetId="3"/>
      <sheetData sheetId="4"/>
      <sheetData sheetId="5">
        <row r="1">
          <cell r="W1" t="str">
            <v>FECHA DE ACTUALIZACIÓN: 22 de Junio de 2020</v>
          </cell>
        </row>
      </sheetData>
      <sheetData sheetId="6"/>
      <sheetData sheetId="7">
        <row r="1">
          <cell r="W1" t="str">
            <v>FECHA DE ACTUALIZACIÓN: 22 de Junio de 2020</v>
          </cell>
        </row>
      </sheetData>
      <sheetData sheetId="8"/>
      <sheetData sheetId="9"/>
      <sheetData sheetId="10"/>
      <sheetData sheetId="11"/>
      <sheetData sheetId="12"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sheetName val="Hoja1"/>
      <sheetName val="ADMITIDOS PROVISIONALES"/>
      <sheetName val="EXCLUIDOS PROVISIONALES"/>
      <sheetName val="leyendas TEE"/>
      <sheetName val="ELECCIÓN BLOQUE"/>
    </sheetNames>
    <sheetDataSet>
      <sheetData sheetId="0"/>
      <sheetData sheetId="1"/>
      <sheetData sheetId="2"/>
      <sheetData sheetId="3"/>
      <sheetData sheetId="4"/>
      <sheetData sheetId="5"/>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sheetName val="ANÁLISIS TRAGSA 1º PUBLICACIÓN"/>
      <sheetName val="TRAGSA PRUEBAS PRESENCIALES"/>
      <sheetName val="ANÁLISIS TRAGSA BLOQUES NO PUBL"/>
      <sheetName val="ANÁLISIS BLOQUES TODOS"/>
      <sheetName val="TRAGSA 1º PUBLICADO ENTREVISTA"/>
    </sheetNames>
    <sheetDataSet>
      <sheetData sheetId="0"/>
      <sheetData sheetId="1"/>
      <sheetData sheetId="2"/>
      <sheetData sheetId="3"/>
      <sheetData sheetId="4"/>
      <sheetData sheetId="5"/>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2"/>
      <sheetName val="leyendas TEE"/>
      <sheetName val="TRAGSA 1 (2)"/>
    </sheetNames>
    <sheetDataSet>
      <sheetData sheetId="0"/>
      <sheetData sheetId="1"/>
      <sheetData sheetId="2"/>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7BC382-1FB8-4952-81DB-E0AA97AC241F}">
  <sheetPr>
    <pageSetUpPr fitToPage="1"/>
  </sheetPr>
  <dimension ref="A1:DP211"/>
  <sheetViews>
    <sheetView tabSelected="1" zoomScale="70" zoomScaleNormal="70" zoomScaleSheetLayoutView="85" zoomScalePageLayoutView="70" workbookViewId="0">
      <selection activeCell="A10" sqref="A10:B10"/>
    </sheetView>
  </sheetViews>
  <sheetFormatPr baseColWidth="10" defaultColWidth="9.296875" defaultRowHeight="20" x14ac:dyDescent="0.3"/>
  <cols>
    <col min="1" max="1" width="15.59765625" style="1" customWidth="1"/>
    <col min="2" max="2" width="15.8984375" style="1" customWidth="1"/>
    <col min="3" max="3" width="14.3984375" style="1" bestFit="1" customWidth="1"/>
    <col min="4" max="5" width="14.69921875" style="1" customWidth="1"/>
    <col min="6" max="6" width="17.8984375" style="1" customWidth="1"/>
    <col min="7" max="7" width="18.796875" style="1" customWidth="1"/>
    <col min="8" max="8" width="24.19921875" style="1" customWidth="1"/>
    <col min="9" max="9" width="27.69921875" style="1" customWidth="1"/>
    <col min="10" max="10" width="20.796875" style="1" customWidth="1"/>
    <col min="11" max="11" width="16.69921875" style="1" customWidth="1"/>
    <col min="12" max="12" width="18.09765625" style="1" customWidth="1"/>
    <col min="13" max="97" width="9.296875" style="36"/>
    <col min="98" max="120" width="9.296875" style="35"/>
    <col min="121" max="16384" width="9.296875" style="1"/>
  </cols>
  <sheetData>
    <row r="1" spans="1:120" ht="1.5" customHeight="1" thickBot="1" x14ac:dyDescent="0.35">
      <c r="A1" s="12"/>
      <c r="B1" s="13"/>
      <c r="C1" s="13"/>
      <c r="D1" s="13"/>
      <c r="E1" s="13"/>
      <c r="F1" s="13"/>
      <c r="G1" s="13"/>
      <c r="H1" s="13"/>
      <c r="I1" s="13"/>
      <c r="J1" s="13"/>
      <c r="K1" s="13"/>
      <c r="L1" s="14"/>
    </row>
    <row r="2" spans="1:120" s="2" customFormat="1" ht="7.5" customHeight="1" x14ac:dyDescent="0.3">
      <c r="A2" s="55"/>
      <c r="B2" s="56"/>
      <c r="C2" s="56"/>
      <c r="D2" s="56"/>
      <c r="E2" s="56"/>
      <c r="F2" s="56"/>
      <c r="G2" s="56"/>
      <c r="H2" s="56"/>
      <c r="I2" s="56"/>
      <c r="J2" s="56"/>
      <c r="K2" s="56"/>
      <c r="L2" s="57"/>
      <c r="M2" s="36"/>
      <c r="N2" s="36"/>
      <c r="O2" s="36"/>
      <c r="P2" s="36"/>
      <c r="Q2" s="36"/>
      <c r="R2" s="36"/>
      <c r="S2" s="36"/>
      <c r="T2" s="36"/>
      <c r="U2" s="36"/>
      <c r="V2" s="36"/>
      <c r="W2" s="36"/>
      <c r="X2" s="36"/>
      <c r="Y2" s="36"/>
      <c r="Z2" s="36"/>
      <c r="AA2" s="36"/>
      <c r="AB2" s="36"/>
      <c r="AC2" s="36"/>
      <c r="AD2" s="36"/>
      <c r="AE2" s="36"/>
      <c r="AF2" s="36"/>
      <c r="AG2" s="36"/>
      <c r="AH2" s="36"/>
      <c r="AI2" s="36"/>
      <c r="AJ2" s="36"/>
      <c r="AK2" s="36"/>
      <c r="AL2" s="36"/>
      <c r="AM2" s="36"/>
      <c r="AN2" s="36"/>
      <c r="AO2" s="36"/>
      <c r="AP2" s="36"/>
      <c r="AQ2" s="36"/>
      <c r="AR2" s="36"/>
      <c r="AS2" s="36"/>
      <c r="AT2" s="36"/>
      <c r="AU2" s="36"/>
      <c r="AV2" s="36"/>
      <c r="AW2" s="36"/>
      <c r="AX2" s="36"/>
      <c r="AY2" s="36"/>
      <c r="AZ2" s="36"/>
      <c r="BA2" s="36"/>
      <c r="BB2" s="36"/>
      <c r="BC2" s="36"/>
      <c r="BD2" s="36"/>
      <c r="BE2" s="36"/>
      <c r="BF2" s="36"/>
      <c r="BG2" s="36"/>
      <c r="BH2" s="36"/>
      <c r="BI2" s="36"/>
      <c r="BJ2" s="36"/>
      <c r="BK2" s="36"/>
      <c r="BL2" s="36"/>
      <c r="BM2" s="36"/>
      <c r="BN2" s="36"/>
      <c r="BO2" s="36"/>
      <c r="BP2" s="36"/>
      <c r="BQ2" s="36"/>
      <c r="BR2" s="36"/>
      <c r="BS2" s="36"/>
      <c r="BT2" s="36"/>
      <c r="BU2" s="36"/>
      <c r="BV2" s="36"/>
      <c r="BW2" s="36"/>
      <c r="BX2" s="36"/>
      <c r="BY2" s="36"/>
      <c r="BZ2" s="36"/>
      <c r="CA2" s="36"/>
      <c r="CB2" s="36"/>
      <c r="CC2" s="36"/>
      <c r="CD2" s="36"/>
      <c r="CE2" s="36"/>
      <c r="CF2" s="36"/>
      <c r="CG2" s="36"/>
      <c r="CH2" s="36"/>
      <c r="CI2" s="36"/>
      <c r="CJ2" s="36"/>
      <c r="CK2" s="36"/>
      <c r="CL2" s="36"/>
      <c r="CM2" s="36"/>
      <c r="CN2" s="36"/>
      <c r="CO2" s="36"/>
      <c r="CP2" s="36"/>
      <c r="CQ2" s="36"/>
      <c r="CR2" s="36"/>
      <c r="CS2" s="36"/>
      <c r="CT2" s="36"/>
      <c r="CU2" s="36"/>
      <c r="CV2" s="36"/>
      <c r="CW2" s="36"/>
      <c r="CX2" s="36"/>
      <c r="CY2" s="36"/>
      <c r="CZ2" s="36"/>
      <c r="DA2" s="36"/>
      <c r="DB2" s="36"/>
      <c r="DC2" s="36"/>
      <c r="DD2" s="36"/>
      <c r="DE2" s="36"/>
      <c r="DF2" s="36"/>
      <c r="DG2" s="36"/>
      <c r="DH2" s="36"/>
      <c r="DI2" s="36"/>
      <c r="DJ2" s="36"/>
      <c r="DK2" s="36"/>
      <c r="DL2" s="36"/>
      <c r="DM2" s="36"/>
      <c r="DN2" s="36"/>
      <c r="DO2" s="36"/>
      <c r="DP2" s="36"/>
    </row>
    <row r="3" spans="1:120" s="2" customFormat="1" ht="35.4" customHeight="1" x14ac:dyDescent="0.3">
      <c r="A3" s="156" t="s">
        <v>30</v>
      </c>
      <c r="B3" s="157"/>
      <c r="C3" s="157"/>
      <c r="D3" s="157"/>
      <c r="E3" s="157"/>
      <c r="F3" s="157"/>
      <c r="G3" s="157"/>
      <c r="H3" s="157"/>
      <c r="I3" s="157"/>
      <c r="J3" s="157"/>
      <c r="K3" s="147"/>
      <c r="L3" s="148"/>
      <c r="M3" s="36"/>
      <c r="N3" s="36"/>
      <c r="O3" s="36"/>
      <c r="P3" s="36"/>
      <c r="Q3" s="36"/>
      <c r="R3" s="36"/>
      <c r="S3" s="36"/>
      <c r="T3" s="36"/>
      <c r="U3" s="36"/>
      <c r="V3" s="36"/>
      <c r="W3" s="36"/>
      <c r="X3" s="36"/>
      <c r="Y3" s="36"/>
      <c r="Z3" s="36"/>
      <c r="AA3" s="36"/>
      <c r="AB3" s="36"/>
      <c r="AC3" s="36"/>
      <c r="AD3" s="36"/>
      <c r="AE3" s="36"/>
      <c r="AF3" s="36"/>
      <c r="AG3" s="36"/>
      <c r="AH3" s="36"/>
      <c r="AI3" s="36"/>
      <c r="AJ3" s="36"/>
      <c r="AK3" s="36"/>
      <c r="AL3" s="36"/>
      <c r="AM3" s="36"/>
      <c r="AN3" s="36"/>
      <c r="AO3" s="36"/>
      <c r="AP3" s="36"/>
      <c r="AQ3" s="36"/>
      <c r="AR3" s="36"/>
      <c r="AS3" s="36"/>
      <c r="AT3" s="36"/>
      <c r="AU3" s="36"/>
      <c r="AV3" s="36"/>
      <c r="AW3" s="36"/>
      <c r="AX3" s="36"/>
      <c r="AY3" s="36"/>
      <c r="AZ3" s="36"/>
      <c r="BA3" s="36"/>
      <c r="BB3" s="36"/>
      <c r="BC3" s="36"/>
      <c r="BD3" s="36"/>
      <c r="BE3" s="36"/>
      <c r="BF3" s="36"/>
      <c r="BG3" s="36"/>
      <c r="BH3" s="36"/>
      <c r="BI3" s="36"/>
      <c r="BJ3" s="36"/>
      <c r="BK3" s="36"/>
      <c r="BL3" s="36"/>
      <c r="BM3" s="36"/>
      <c r="BN3" s="36"/>
      <c r="BO3" s="36"/>
      <c r="BP3" s="36"/>
      <c r="BQ3" s="36"/>
      <c r="BR3" s="36"/>
      <c r="BS3" s="36"/>
      <c r="BT3" s="36"/>
      <c r="BU3" s="36"/>
      <c r="BV3" s="36"/>
      <c r="BW3" s="36"/>
      <c r="BX3" s="36"/>
      <c r="BY3" s="36"/>
      <c r="BZ3" s="36"/>
      <c r="CA3" s="36"/>
      <c r="CB3" s="36"/>
      <c r="CC3" s="36"/>
      <c r="CD3" s="36"/>
      <c r="CE3" s="36"/>
      <c r="CF3" s="36"/>
      <c r="CG3" s="36"/>
      <c r="CH3" s="36"/>
      <c r="CI3" s="36"/>
      <c r="CJ3" s="36"/>
      <c r="CK3" s="36"/>
      <c r="CL3" s="36"/>
      <c r="CM3" s="36"/>
      <c r="CN3" s="36"/>
      <c r="CO3" s="36"/>
      <c r="CP3" s="36"/>
      <c r="CQ3" s="36"/>
      <c r="CR3" s="36"/>
      <c r="CS3" s="36"/>
      <c r="CT3" s="36"/>
      <c r="CU3" s="36"/>
      <c r="CV3" s="36"/>
      <c r="CW3" s="36"/>
      <c r="CX3" s="36"/>
      <c r="CY3" s="36"/>
      <c r="CZ3" s="36"/>
      <c r="DA3" s="36"/>
      <c r="DB3" s="36"/>
      <c r="DC3" s="36"/>
      <c r="DD3" s="36"/>
      <c r="DE3" s="36"/>
      <c r="DF3" s="36"/>
      <c r="DG3" s="36"/>
      <c r="DH3" s="36"/>
      <c r="DI3" s="36"/>
      <c r="DJ3" s="36"/>
      <c r="DK3" s="36"/>
      <c r="DL3" s="36"/>
      <c r="DM3" s="36"/>
      <c r="DN3" s="36"/>
      <c r="DO3" s="36"/>
      <c r="DP3" s="36"/>
    </row>
    <row r="4" spans="1:120" s="2" customFormat="1" ht="7.5" customHeight="1" x14ac:dyDescent="0.3">
      <c r="A4" s="15"/>
      <c r="L4" s="16"/>
      <c r="M4" s="36"/>
      <c r="N4" s="36"/>
      <c r="O4" s="36"/>
      <c r="P4" s="36"/>
      <c r="Q4" s="36"/>
      <c r="R4" s="36"/>
      <c r="S4" s="36"/>
      <c r="T4" s="36"/>
      <c r="U4" s="36"/>
      <c r="V4" s="36"/>
      <c r="W4" s="36"/>
      <c r="X4" s="36"/>
      <c r="Y4" s="36"/>
      <c r="Z4" s="36"/>
      <c r="AA4" s="36"/>
      <c r="AB4" s="36"/>
      <c r="AC4" s="36"/>
      <c r="AD4" s="36"/>
      <c r="AE4" s="36"/>
      <c r="AF4" s="36"/>
      <c r="AG4" s="36"/>
      <c r="AH4" s="36"/>
      <c r="AI4" s="36"/>
      <c r="AJ4" s="36"/>
      <c r="AK4" s="36"/>
      <c r="AL4" s="36"/>
      <c r="AM4" s="36"/>
      <c r="AN4" s="36"/>
      <c r="AO4" s="36"/>
      <c r="AP4" s="36"/>
      <c r="AQ4" s="36"/>
      <c r="AR4" s="36"/>
      <c r="AS4" s="36"/>
      <c r="AT4" s="36"/>
      <c r="AU4" s="36"/>
      <c r="AV4" s="36"/>
      <c r="AW4" s="36"/>
      <c r="AX4" s="36"/>
      <c r="AY4" s="36"/>
      <c r="AZ4" s="36"/>
      <c r="BA4" s="36"/>
      <c r="BB4" s="36"/>
      <c r="BC4" s="36"/>
      <c r="BD4" s="36"/>
      <c r="BE4" s="36"/>
      <c r="BF4" s="36"/>
      <c r="BG4" s="36"/>
      <c r="BH4" s="36"/>
      <c r="BI4" s="36"/>
      <c r="BJ4" s="36"/>
      <c r="BK4" s="36"/>
      <c r="BL4" s="36"/>
      <c r="BM4" s="36"/>
      <c r="BN4" s="36"/>
      <c r="BO4" s="36"/>
      <c r="BP4" s="36"/>
      <c r="BQ4" s="36"/>
      <c r="BR4" s="36"/>
      <c r="BS4" s="36"/>
      <c r="BT4" s="36"/>
      <c r="BU4" s="36"/>
      <c r="BV4" s="36"/>
      <c r="BW4" s="36"/>
      <c r="BX4" s="36"/>
      <c r="BY4" s="36"/>
      <c r="BZ4" s="36"/>
      <c r="CA4" s="36"/>
      <c r="CB4" s="36"/>
      <c r="CC4" s="36"/>
      <c r="CD4" s="36"/>
      <c r="CE4" s="36"/>
      <c r="CF4" s="36"/>
      <c r="CG4" s="36"/>
      <c r="CH4" s="36"/>
      <c r="CI4" s="36"/>
      <c r="CJ4" s="36"/>
      <c r="CK4" s="36"/>
      <c r="CL4" s="36"/>
      <c r="CM4" s="36"/>
      <c r="CN4" s="36"/>
      <c r="CO4" s="36"/>
      <c r="CP4" s="36"/>
      <c r="CQ4" s="36"/>
      <c r="CR4" s="36"/>
      <c r="CS4" s="36"/>
      <c r="CT4" s="36"/>
      <c r="CU4" s="36"/>
      <c r="CV4" s="36"/>
      <c r="CW4" s="36"/>
      <c r="CX4" s="36"/>
      <c r="CY4" s="36"/>
      <c r="CZ4" s="36"/>
      <c r="DA4" s="36"/>
      <c r="DB4" s="36"/>
      <c r="DC4" s="36"/>
      <c r="DD4" s="36"/>
      <c r="DE4" s="36"/>
      <c r="DF4" s="36"/>
      <c r="DG4" s="36"/>
      <c r="DH4" s="36"/>
      <c r="DI4" s="36"/>
      <c r="DJ4" s="36"/>
      <c r="DK4" s="36"/>
      <c r="DL4" s="36"/>
      <c r="DM4" s="36"/>
      <c r="DN4" s="36"/>
      <c r="DO4" s="36"/>
      <c r="DP4" s="36"/>
    </row>
    <row r="5" spans="1:120" s="46" customFormat="1" ht="19.5" customHeight="1" x14ac:dyDescent="0.3">
      <c r="A5" s="149" t="s">
        <v>14</v>
      </c>
      <c r="B5" s="150"/>
      <c r="C5" s="150"/>
      <c r="D5" s="150"/>
      <c r="E5" s="150"/>
      <c r="F5" s="150"/>
      <c r="G5" s="150"/>
      <c r="H5" s="150"/>
      <c r="I5" s="150"/>
      <c r="J5" s="150"/>
      <c r="K5" s="154"/>
      <c r="L5" s="155"/>
      <c r="M5" s="45"/>
      <c r="N5" s="45"/>
      <c r="O5" s="45"/>
      <c r="P5" s="45"/>
      <c r="Q5" s="45"/>
      <c r="R5" s="45"/>
      <c r="S5" s="45"/>
      <c r="T5" s="45"/>
      <c r="U5" s="45"/>
      <c r="V5" s="45"/>
      <c r="W5" s="45"/>
      <c r="X5" s="45"/>
      <c r="Y5" s="45"/>
      <c r="Z5" s="45"/>
      <c r="AA5" s="45"/>
      <c r="AB5" s="45"/>
      <c r="AC5" s="45"/>
      <c r="AD5" s="45"/>
      <c r="AE5" s="45"/>
      <c r="AF5" s="45"/>
      <c r="AG5" s="45"/>
      <c r="AH5" s="45"/>
      <c r="AI5" s="45"/>
      <c r="AJ5" s="45"/>
      <c r="AK5" s="45"/>
      <c r="AL5" s="45"/>
      <c r="AM5" s="45"/>
      <c r="AN5" s="45"/>
      <c r="AO5" s="45"/>
      <c r="AP5" s="45"/>
      <c r="AQ5" s="45"/>
      <c r="AR5" s="45"/>
      <c r="AS5" s="45"/>
      <c r="AT5" s="45"/>
      <c r="AU5" s="45"/>
      <c r="AV5" s="45"/>
      <c r="AW5" s="45"/>
      <c r="AX5" s="45"/>
      <c r="AY5" s="45"/>
      <c r="AZ5" s="45"/>
      <c r="BA5" s="45"/>
      <c r="BB5" s="45"/>
      <c r="BC5" s="45"/>
      <c r="BD5" s="45"/>
      <c r="BE5" s="45"/>
      <c r="BF5" s="45"/>
      <c r="BG5" s="45"/>
      <c r="BH5" s="45"/>
      <c r="BI5" s="45"/>
      <c r="BJ5" s="45"/>
      <c r="BK5" s="45"/>
      <c r="BL5" s="45"/>
      <c r="BM5" s="45"/>
      <c r="BN5" s="45"/>
      <c r="BO5" s="45"/>
      <c r="BP5" s="45"/>
      <c r="BQ5" s="45"/>
      <c r="BR5" s="45"/>
      <c r="BS5" s="45"/>
      <c r="BT5" s="45"/>
      <c r="BU5" s="45"/>
      <c r="BV5" s="45"/>
      <c r="BW5" s="45"/>
      <c r="BX5" s="45"/>
      <c r="BY5" s="45"/>
      <c r="BZ5" s="45"/>
      <c r="CA5" s="45"/>
      <c r="CB5" s="45"/>
      <c r="CC5" s="45"/>
      <c r="CD5" s="45"/>
      <c r="CE5" s="45"/>
      <c r="CF5" s="45"/>
      <c r="CG5" s="45"/>
      <c r="CH5" s="45"/>
      <c r="CI5" s="45"/>
      <c r="CJ5" s="45"/>
      <c r="CK5" s="45"/>
      <c r="CL5" s="45"/>
      <c r="CM5" s="45"/>
      <c r="CN5" s="45"/>
      <c r="CO5" s="45"/>
      <c r="CP5" s="45"/>
      <c r="CQ5" s="45"/>
      <c r="CR5" s="45"/>
      <c r="CS5" s="45"/>
      <c r="CT5" s="45"/>
      <c r="CU5" s="45"/>
      <c r="CV5" s="45"/>
      <c r="CW5" s="45"/>
      <c r="CX5" s="45"/>
      <c r="CY5" s="45"/>
      <c r="CZ5" s="45"/>
      <c r="DA5" s="45"/>
      <c r="DB5" s="45"/>
      <c r="DC5" s="45"/>
      <c r="DD5" s="45"/>
      <c r="DE5" s="45"/>
      <c r="DF5" s="45"/>
      <c r="DG5" s="45"/>
      <c r="DH5" s="45"/>
      <c r="DI5" s="45"/>
      <c r="DJ5" s="45"/>
      <c r="DK5" s="45"/>
      <c r="DL5" s="45"/>
      <c r="DM5" s="45"/>
      <c r="DN5" s="45"/>
      <c r="DO5" s="45"/>
      <c r="DP5" s="45"/>
    </row>
    <row r="6" spans="1:120" s="2" customFormat="1" ht="40" customHeight="1" x14ac:dyDescent="0.3">
      <c r="A6" s="158" t="s">
        <v>15</v>
      </c>
      <c r="B6" s="121"/>
      <c r="C6" s="121"/>
      <c r="D6" s="121" t="s">
        <v>29</v>
      </c>
      <c r="E6" s="121"/>
      <c r="F6" s="3" t="s">
        <v>19</v>
      </c>
      <c r="G6" s="134" t="s">
        <v>16</v>
      </c>
      <c r="H6" s="135"/>
      <c r="I6" s="136"/>
      <c r="J6" s="3" t="s">
        <v>17</v>
      </c>
      <c r="K6" s="121" t="s">
        <v>18</v>
      </c>
      <c r="L6" s="122"/>
      <c r="M6" s="36"/>
      <c r="N6" s="36"/>
      <c r="O6" s="36"/>
      <c r="P6" s="36"/>
      <c r="Q6" s="36"/>
      <c r="R6" s="36"/>
      <c r="S6" s="36"/>
      <c r="T6" s="36"/>
      <c r="U6" s="36"/>
      <c r="V6" s="36"/>
      <c r="W6" s="36"/>
      <c r="X6" s="36"/>
      <c r="Y6" s="36"/>
      <c r="Z6" s="36"/>
      <c r="AA6" s="36"/>
      <c r="AB6" s="36"/>
      <c r="AC6" s="36"/>
      <c r="AD6" s="36"/>
      <c r="AE6" s="36"/>
      <c r="AF6" s="36"/>
      <c r="AG6" s="36"/>
      <c r="AH6" s="36"/>
      <c r="AI6" s="36"/>
      <c r="AJ6" s="36"/>
      <c r="AK6" s="36"/>
      <c r="AL6" s="36"/>
      <c r="AM6" s="36"/>
      <c r="AN6" s="36"/>
      <c r="AO6" s="36"/>
      <c r="AP6" s="36"/>
      <c r="AQ6" s="36"/>
      <c r="AR6" s="36"/>
      <c r="AS6" s="36"/>
      <c r="AT6" s="36"/>
      <c r="AU6" s="36"/>
      <c r="AV6" s="36"/>
      <c r="AW6" s="36"/>
      <c r="AX6" s="36"/>
      <c r="AY6" s="36"/>
      <c r="AZ6" s="36"/>
      <c r="BA6" s="36"/>
      <c r="BB6" s="36"/>
      <c r="BC6" s="36"/>
      <c r="BD6" s="36"/>
      <c r="BE6" s="36"/>
      <c r="BF6" s="36"/>
      <c r="BG6" s="36"/>
      <c r="BH6" s="36"/>
      <c r="BI6" s="36"/>
      <c r="BJ6" s="36"/>
      <c r="BK6" s="36"/>
      <c r="BL6" s="36"/>
      <c r="BM6" s="36"/>
      <c r="BN6" s="36"/>
      <c r="BO6" s="36"/>
      <c r="BP6" s="36"/>
      <c r="BQ6" s="36"/>
      <c r="BR6" s="36"/>
      <c r="BS6" s="36"/>
      <c r="BT6" s="36"/>
      <c r="BU6" s="36"/>
      <c r="BV6" s="36"/>
      <c r="BW6" s="36"/>
      <c r="BX6" s="36"/>
      <c r="BY6" s="36"/>
      <c r="BZ6" s="36"/>
      <c r="CA6" s="36"/>
      <c r="CB6" s="36"/>
      <c r="CC6" s="36"/>
      <c r="CD6" s="36"/>
      <c r="CE6" s="36"/>
      <c r="CF6" s="36"/>
      <c r="CG6" s="36"/>
      <c r="CH6" s="36"/>
      <c r="CI6" s="36"/>
      <c r="CJ6" s="36"/>
      <c r="CK6" s="36"/>
      <c r="CL6" s="36"/>
      <c r="CM6" s="36"/>
      <c r="CN6" s="36"/>
      <c r="CO6" s="36"/>
      <c r="CP6" s="36"/>
      <c r="CQ6" s="36"/>
      <c r="CR6" s="36"/>
      <c r="CS6" s="36"/>
      <c r="CT6" s="36"/>
      <c r="CU6" s="36"/>
      <c r="CV6" s="36"/>
      <c r="CW6" s="36"/>
      <c r="CX6" s="36"/>
      <c r="CY6" s="36"/>
      <c r="CZ6" s="36"/>
      <c r="DA6" s="36"/>
      <c r="DB6" s="36"/>
      <c r="DC6" s="36"/>
      <c r="DD6" s="36"/>
      <c r="DE6" s="36"/>
      <c r="DF6" s="36"/>
      <c r="DG6" s="36"/>
      <c r="DH6" s="36"/>
      <c r="DI6" s="36"/>
      <c r="DJ6" s="36"/>
      <c r="DK6" s="36"/>
      <c r="DL6" s="36"/>
      <c r="DM6" s="36"/>
      <c r="DN6" s="36"/>
      <c r="DO6" s="36"/>
      <c r="DP6" s="36"/>
    </row>
    <row r="7" spans="1:120" ht="40" customHeight="1" x14ac:dyDescent="0.3">
      <c r="A7" s="117"/>
      <c r="B7" s="118"/>
      <c r="C7" s="118"/>
      <c r="D7" s="118"/>
      <c r="E7" s="118"/>
      <c r="F7" s="11"/>
      <c r="G7" s="164"/>
      <c r="H7" s="165"/>
      <c r="I7" s="166"/>
      <c r="J7" s="11"/>
      <c r="K7" s="119"/>
      <c r="L7" s="120"/>
    </row>
    <row r="8" spans="1:120" s="2" customFormat="1" ht="19.5" customHeight="1" x14ac:dyDescent="0.3">
      <c r="A8" s="149" t="s">
        <v>0</v>
      </c>
      <c r="B8" s="150"/>
      <c r="C8" s="150"/>
      <c r="D8" s="150"/>
      <c r="E8" s="150"/>
      <c r="F8" s="150"/>
      <c r="G8" s="150"/>
      <c r="H8" s="150"/>
      <c r="I8" s="150"/>
      <c r="J8" s="150"/>
      <c r="K8" s="154"/>
      <c r="L8" s="155"/>
      <c r="M8" s="36"/>
      <c r="N8" s="36"/>
      <c r="O8" s="36"/>
      <c r="P8" s="36"/>
      <c r="Q8" s="36"/>
      <c r="R8" s="36"/>
      <c r="S8" s="36"/>
      <c r="T8" s="36"/>
      <c r="U8" s="36"/>
      <c r="V8" s="36"/>
      <c r="W8" s="36"/>
      <c r="X8" s="36"/>
      <c r="Y8" s="36"/>
      <c r="Z8" s="36"/>
      <c r="AA8" s="36"/>
      <c r="AB8" s="36"/>
      <c r="AC8" s="36"/>
      <c r="AD8" s="36"/>
      <c r="AE8" s="36"/>
      <c r="AF8" s="36"/>
      <c r="AG8" s="36"/>
      <c r="AH8" s="36"/>
      <c r="AI8" s="36"/>
      <c r="AJ8" s="36"/>
      <c r="AK8" s="36"/>
      <c r="AL8" s="36"/>
      <c r="AM8" s="36"/>
      <c r="AN8" s="36"/>
      <c r="AO8" s="36"/>
      <c r="AP8" s="36"/>
      <c r="AQ8" s="36"/>
      <c r="AR8" s="36"/>
      <c r="AS8" s="36"/>
      <c r="AT8" s="36"/>
      <c r="AU8" s="36"/>
      <c r="AV8" s="36"/>
      <c r="AW8" s="36"/>
      <c r="AX8" s="36"/>
      <c r="AY8" s="36"/>
      <c r="AZ8" s="36"/>
      <c r="BA8" s="36"/>
      <c r="BB8" s="36"/>
      <c r="BC8" s="36"/>
      <c r="BD8" s="36"/>
      <c r="BE8" s="36"/>
      <c r="BF8" s="36"/>
      <c r="BG8" s="36"/>
      <c r="BH8" s="36"/>
      <c r="BI8" s="36"/>
      <c r="BJ8" s="36"/>
      <c r="BK8" s="36"/>
      <c r="BL8" s="36"/>
      <c r="BM8" s="36"/>
      <c r="BN8" s="36"/>
      <c r="BO8" s="36"/>
      <c r="BP8" s="36"/>
      <c r="BQ8" s="36"/>
      <c r="BR8" s="36"/>
      <c r="BS8" s="36"/>
      <c r="BT8" s="36"/>
      <c r="BU8" s="36"/>
      <c r="BV8" s="36"/>
      <c r="BW8" s="36"/>
      <c r="BX8" s="36"/>
      <c r="BY8" s="36"/>
      <c r="BZ8" s="36"/>
      <c r="CA8" s="36"/>
      <c r="CB8" s="36"/>
      <c r="CC8" s="36"/>
      <c r="CD8" s="36"/>
      <c r="CE8" s="36"/>
      <c r="CF8" s="36"/>
      <c r="CG8" s="36"/>
      <c r="CH8" s="36"/>
      <c r="CI8" s="36"/>
      <c r="CJ8" s="36"/>
      <c r="CK8" s="36"/>
      <c r="CL8" s="36"/>
      <c r="CM8" s="36"/>
      <c r="CN8" s="36"/>
      <c r="CO8" s="36"/>
      <c r="CP8" s="36"/>
      <c r="CQ8" s="36"/>
      <c r="CR8" s="36"/>
      <c r="CS8" s="36"/>
      <c r="CT8" s="36"/>
      <c r="CU8" s="36"/>
      <c r="CV8" s="36"/>
      <c r="CW8" s="36"/>
      <c r="CX8" s="36"/>
      <c r="CY8" s="36"/>
      <c r="CZ8" s="36"/>
      <c r="DA8" s="36"/>
      <c r="DB8" s="36"/>
      <c r="DC8" s="36"/>
      <c r="DD8" s="36"/>
      <c r="DE8" s="36"/>
      <c r="DF8" s="36"/>
      <c r="DG8" s="36"/>
      <c r="DH8" s="36"/>
      <c r="DI8" s="36"/>
      <c r="DJ8" s="36"/>
      <c r="DK8" s="36"/>
      <c r="DL8" s="36"/>
      <c r="DM8" s="36"/>
      <c r="DN8" s="36"/>
      <c r="DO8" s="36"/>
      <c r="DP8" s="36"/>
    </row>
    <row r="9" spans="1:120" s="2" customFormat="1" ht="40" customHeight="1" x14ac:dyDescent="0.3">
      <c r="A9" s="143" t="s">
        <v>10</v>
      </c>
      <c r="B9" s="131"/>
      <c r="C9" s="130" t="s">
        <v>38</v>
      </c>
      <c r="D9" s="146"/>
      <c r="E9" s="146"/>
      <c r="F9" s="131"/>
      <c r="G9" s="130" t="s">
        <v>2</v>
      </c>
      <c r="H9" s="131"/>
      <c r="I9" s="130" t="s">
        <v>87</v>
      </c>
      <c r="J9" s="131"/>
      <c r="K9" s="121" t="s">
        <v>9</v>
      </c>
      <c r="L9" s="122"/>
      <c r="M9" s="36"/>
      <c r="N9" s="36"/>
      <c r="O9" s="36"/>
      <c r="P9" s="36"/>
      <c r="Q9" s="36"/>
      <c r="R9" s="36"/>
      <c r="S9" s="36"/>
      <c r="T9" s="36"/>
      <c r="U9" s="36"/>
      <c r="V9" s="36"/>
      <c r="W9" s="36"/>
      <c r="X9" s="36"/>
      <c r="Y9" s="36"/>
      <c r="Z9" s="36"/>
      <c r="AA9" s="36"/>
      <c r="AB9" s="36"/>
      <c r="AC9" s="36"/>
      <c r="AD9" s="36"/>
      <c r="AE9" s="36"/>
      <c r="AF9" s="36"/>
      <c r="AG9" s="36"/>
      <c r="AH9" s="36"/>
      <c r="AI9" s="36"/>
      <c r="AJ9" s="36"/>
      <c r="AK9" s="36"/>
      <c r="AL9" s="36"/>
      <c r="AM9" s="36"/>
      <c r="AN9" s="36"/>
      <c r="AO9" s="36"/>
      <c r="AP9" s="36"/>
      <c r="AQ9" s="36"/>
      <c r="AR9" s="36"/>
      <c r="AS9" s="36"/>
      <c r="AT9" s="36"/>
      <c r="AU9" s="36"/>
      <c r="AV9" s="36"/>
      <c r="AW9" s="36"/>
      <c r="AX9" s="36"/>
      <c r="AY9" s="36"/>
      <c r="AZ9" s="36"/>
      <c r="BA9" s="36"/>
      <c r="BB9" s="36"/>
      <c r="BC9" s="36"/>
      <c r="BD9" s="36"/>
      <c r="BE9" s="36"/>
      <c r="BF9" s="36"/>
      <c r="BG9" s="36"/>
      <c r="BH9" s="36"/>
      <c r="BI9" s="36"/>
      <c r="BJ9" s="36"/>
      <c r="BK9" s="36"/>
      <c r="BL9" s="36"/>
      <c r="BM9" s="36"/>
      <c r="BN9" s="36"/>
      <c r="BO9" s="36"/>
      <c r="BP9" s="36"/>
      <c r="BQ9" s="36"/>
      <c r="BR9" s="36"/>
      <c r="BS9" s="36"/>
      <c r="BT9" s="36"/>
      <c r="BU9" s="36"/>
      <c r="BV9" s="36"/>
      <c r="BW9" s="36"/>
      <c r="BX9" s="36"/>
      <c r="BY9" s="36"/>
      <c r="BZ9" s="36"/>
      <c r="CA9" s="36"/>
      <c r="CB9" s="36"/>
      <c r="CC9" s="36"/>
      <c r="CD9" s="36"/>
      <c r="CE9" s="36"/>
      <c r="CF9" s="36"/>
      <c r="CG9" s="36"/>
      <c r="CH9" s="36"/>
      <c r="CI9" s="36"/>
      <c r="CJ9" s="36"/>
      <c r="CK9" s="36"/>
      <c r="CL9" s="36"/>
      <c r="CM9" s="36"/>
      <c r="CN9" s="36"/>
      <c r="CO9" s="36"/>
      <c r="CP9" s="36"/>
      <c r="CQ9" s="36"/>
      <c r="CR9" s="36"/>
      <c r="CS9" s="36"/>
      <c r="CT9" s="36"/>
      <c r="CU9" s="36"/>
      <c r="CV9" s="36"/>
      <c r="CW9" s="36"/>
      <c r="CX9" s="36"/>
      <c r="CY9" s="36"/>
      <c r="CZ9" s="36"/>
      <c r="DA9" s="36"/>
      <c r="DB9" s="36"/>
      <c r="DC9" s="36"/>
      <c r="DD9" s="36"/>
      <c r="DE9" s="36"/>
      <c r="DF9" s="36"/>
      <c r="DG9" s="36"/>
      <c r="DH9" s="36"/>
      <c r="DI9" s="36"/>
      <c r="DJ9" s="36"/>
      <c r="DK9" s="36"/>
      <c r="DL9" s="36"/>
      <c r="DM9" s="36"/>
      <c r="DN9" s="36"/>
      <c r="DO9" s="36"/>
      <c r="DP9" s="36"/>
    </row>
    <row r="10" spans="1:120" s="2" customFormat="1" ht="81" customHeight="1" x14ac:dyDescent="0.3">
      <c r="A10" s="144" t="s">
        <v>1344</v>
      </c>
      <c r="B10" s="145"/>
      <c r="C10" s="123" t="str">
        <f>VLOOKUP(A10,lista,2,0)</f>
        <v>-</v>
      </c>
      <c r="D10" s="123"/>
      <c r="E10" s="123"/>
      <c r="F10" s="123"/>
      <c r="G10" s="123" t="str">
        <f>VLOOKUP(A10,lista,3,0)</f>
        <v>Experto/a 3</v>
      </c>
      <c r="H10" s="123"/>
      <c r="I10" s="132" t="str">
        <f>VLOOKUP(A10,lista,4,0)</f>
        <v>Ingeniero/a IA</v>
      </c>
      <c r="J10" s="133"/>
      <c r="K10" s="123" t="str">
        <f>VLOOKUP(A10,lista,5,0)</f>
        <v>Madrid</v>
      </c>
      <c r="L10" s="124"/>
      <c r="M10" s="36"/>
      <c r="N10" s="36"/>
      <c r="O10" s="36"/>
      <c r="P10" s="36"/>
      <c r="Q10" s="36"/>
      <c r="R10" s="36"/>
      <c r="S10" s="36"/>
      <c r="T10" s="36"/>
      <c r="U10" s="36"/>
      <c r="V10" s="36"/>
      <c r="W10" s="36"/>
      <c r="X10" s="36"/>
      <c r="Y10" s="36"/>
      <c r="Z10" s="36"/>
      <c r="AA10" s="36"/>
      <c r="AB10" s="36"/>
      <c r="AC10" s="36"/>
      <c r="AD10" s="36"/>
      <c r="AE10" s="36"/>
      <c r="AF10" s="36"/>
      <c r="AG10" s="36"/>
      <c r="AH10" s="36"/>
      <c r="AI10" s="36"/>
      <c r="AJ10" s="36"/>
      <c r="AK10" s="36"/>
      <c r="AL10" s="36"/>
      <c r="AM10" s="36"/>
      <c r="AN10" s="36"/>
      <c r="AO10" s="36"/>
      <c r="AP10" s="36"/>
      <c r="AQ10" s="36"/>
      <c r="AR10" s="36"/>
      <c r="AS10" s="36"/>
      <c r="AT10" s="36"/>
      <c r="AU10" s="36"/>
      <c r="AV10" s="36"/>
      <c r="AW10" s="36"/>
      <c r="AX10" s="36"/>
      <c r="AY10" s="36"/>
      <c r="AZ10" s="36"/>
      <c r="BA10" s="36"/>
      <c r="BB10" s="36"/>
      <c r="BC10" s="36"/>
      <c r="BD10" s="36"/>
      <c r="BE10" s="36"/>
      <c r="BF10" s="36"/>
      <c r="BG10" s="36"/>
      <c r="BH10" s="36"/>
      <c r="BI10" s="36"/>
      <c r="BJ10" s="36"/>
      <c r="BK10" s="36"/>
      <c r="BL10" s="36"/>
      <c r="BM10" s="36"/>
      <c r="BN10" s="36"/>
      <c r="BO10" s="36"/>
      <c r="BP10" s="36"/>
      <c r="BQ10" s="36"/>
      <c r="BR10" s="36"/>
      <c r="BS10" s="36"/>
      <c r="BT10" s="36"/>
      <c r="BU10" s="36"/>
      <c r="BV10" s="36"/>
      <c r="BW10" s="36"/>
      <c r="BX10" s="36"/>
      <c r="BY10" s="36"/>
      <c r="BZ10" s="36"/>
      <c r="CA10" s="36"/>
      <c r="CB10" s="36"/>
      <c r="CC10" s="36"/>
      <c r="CD10" s="36"/>
      <c r="CE10" s="36"/>
      <c r="CF10" s="36"/>
      <c r="CG10" s="36"/>
      <c r="CH10" s="36"/>
      <c r="CI10" s="36"/>
      <c r="CJ10" s="36"/>
      <c r="CK10" s="36"/>
      <c r="CL10" s="36"/>
      <c r="CM10" s="36"/>
      <c r="CN10" s="36"/>
      <c r="CO10" s="36"/>
      <c r="CP10" s="36"/>
      <c r="CQ10" s="36"/>
      <c r="CR10" s="36"/>
      <c r="CS10" s="36"/>
      <c r="CT10" s="36"/>
      <c r="CU10" s="36"/>
      <c r="CV10" s="36"/>
      <c r="CW10" s="36"/>
      <c r="CX10" s="36"/>
      <c r="CY10" s="36"/>
      <c r="CZ10" s="36"/>
      <c r="DA10" s="36"/>
      <c r="DB10" s="36"/>
      <c r="DC10" s="36"/>
      <c r="DD10" s="36"/>
      <c r="DE10" s="36"/>
      <c r="DF10" s="36"/>
      <c r="DG10" s="36"/>
      <c r="DH10" s="36"/>
      <c r="DI10" s="36"/>
      <c r="DJ10" s="36"/>
      <c r="DK10" s="36"/>
      <c r="DL10" s="36"/>
      <c r="DM10" s="36"/>
      <c r="DN10" s="36"/>
      <c r="DO10" s="36"/>
      <c r="DP10" s="36"/>
    </row>
    <row r="11" spans="1:120" s="2" customFormat="1" ht="20" customHeight="1" x14ac:dyDescent="0.3">
      <c r="A11" s="125" t="s">
        <v>35</v>
      </c>
      <c r="B11" s="126"/>
      <c r="C11" s="126"/>
      <c r="D11" s="126"/>
      <c r="E11" s="126"/>
      <c r="F11" s="126"/>
      <c r="G11" s="126"/>
      <c r="H11" s="126"/>
      <c r="I11" s="126"/>
      <c r="J11" s="126"/>
      <c r="K11" s="126"/>
      <c r="L11" s="127"/>
      <c r="M11" s="36"/>
      <c r="N11" s="36"/>
      <c r="O11" s="36"/>
      <c r="P11" s="36"/>
      <c r="Q11" s="36"/>
      <c r="R11" s="36"/>
      <c r="S11" s="36"/>
      <c r="T11" s="36"/>
      <c r="U11" s="36"/>
      <c r="V11" s="36"/>
      <c r="W11" s="36"/>
      <c r="X11" s="36"/>
      <c r="Y11" s="36"/>
      <c r="Z11" s="36"/>
      <c r="AA11" s="36"/>
      <c r="AB11" s="36"/>
      <c r="AC11" s="36"/>
      <c r="AD11" s="36"/>
      <c r="AE11" s="36"/>
      <c r="AF11" s="36"/>
      <c r="AG11" s="36"/>
      <c r="AH11" s="36"/>
      <c r="AI11" s="36"/>
      <c r="AJ11" s="36"/>
      <c r="AK11" s="36"/>
      <c r="AL11" s="36"/>
      <c r="AM11" s="36"/>
      <c r="AN11" s="36"/>
      <c r="AO11" s="36"/>
      <c r="AP11" s="36"/>
      <c r="AQ11" s="36"/>
      <c r="AR11" s="36"/>
      <c r="AS11" s="36"/>
      <c r="AT11" s="36"/>
      <c r="AU11" s="36"/>
      <c r="AV11" s="36"/>
      <c r="AW11" s="36"/>
      <c r="AX11" s="36"/>
      <c r="AY11" s="36"/>
      <c r="AZ11" s="36"/>
      <c r="BA11" s="36"/>
      <c r="BB11" s="36"/>
      <c r="BC11" s="36"/>
      <c r="BD11" s="36"/>
      <c r="BE11" s="36"/>
      <c r="BF11" s="36"/>
      <c r="BG11" s="36"/>
      <c r="BH11" s="36"/>
      <c r="BI11" s="36"/>
      <c r="BJ11" s="36"/>
      <c r="BK11" s="36"/>
      <c r="BL11" s="36"/>
      <c r="BM11" s="36"/>
      <c r="BN11" s="36"/>
      <c r="BO11" s="36"/>
      <c r="BP11" s="36"/>
      <c r="BQ11" s="36"/>
      <c r="BR11" s="36"/>
      <c r="BS11" s="36"/>
      <c r="BT11" s="36"/>
      <c r="BU11" s="36"/>
      <c r="BV11" s="36"/>
      <c r="BW11" s="36"/>
      <c r="BX11" s="36"/>
      <c r="BY11" s="36"/>
      <c r="BZ11" s="36"/>
      <c r="CA11" s="36"/>
      <c r="CB11" s="36"/>
      <c r="CC11" s="36"/>
      <c r="CD11" s="36"/>
      <c r="CE11" s="36"/>
      <c r="CF11" s="36"/>
      <c r="CG11" s="36"/>
      <c r="CH11" s="36"/>
      <c r="CI11" s="36"/>
      <c r="CJ11" s="36"/>
      <c r="CK11" s="36"/>
      <c r="CL11" s="36"/>
      <c r="CM11" s="36"/>
      <c r="CN11" s="36"/>
      <c r="CO11" s="36"/>
      <c r="CP11" s="36"/>
      <c r="CQ11" s="36"/>
      <c r="CR11" s="36"/>
      <c r="CS11" s="36"/>
      <c r="CT11" s="36"/>
      <c r="CU11" s="36"/>
      <c r="CV11" s="36"/>
      <c r="CW11" s="36"/>
      <c r="CX11" s="36"/>
      <c r="CY11" s="36"/>
      <c r="CZ11" s="36"/>
      <c r="DA11" s="36"/>
      <c r="DB11" s="36"/>
      <c r="DC11" s="36"/>
      <c r="DD11" s="36"/>
      <c r="DE11" s="36"/>
      <c r="DF11" s="36"/>
      <c r="DG11" s="36"/>
      <c r="DH11" s="36"/>
      <c r="DI11" s="36"/>
      <c r="DJ11" s="36"/>
      <c r="DK11" s="36"/>
      <c r="DL11" s="36"/>
      <c r="DM11" s="36"/>
      <c r="DN11" s="36"/>
      <c r="DO11" s="36"/>
      <c r="DP11" s="36"/>
    </row>
    <row r="12" spans="1:120" s="2" customFormat="1" ht="19.5" customHeight="1" x14ac:dyDescent="0.3">
      <c r="A12" s="149" t="s">
        <v>1</v>
      </c>
      <c r="B12" s="150"/>
      <c r="C12" s="150"/>
      <c r="D12" s="150"/>
      <c r="E12" s="150"/>
      <c r="F12" s="150"/>
      <c r="G12" s="150"/>
      <c r="H12" s="150"/>
      <c r="I12" s="150"/>
      <c r="J12" s="150"/>
      <c r="K12" s="154"/>
      <c r="L12" s="155"/>
      <c r="M12" s="36"/>
      <c r="N12" s="36"/>
      <c r="O12" s="36"/>
      <c r="P12" s="36"/>
      <c r="Q12" s="36"/>
      <c r="R12" s="36"/>
      <c r="S12" s="36"/>
      <c r="T12" s="36"/>
      <c r="U12" s="36"/>
      <c r="V12" s="36"/>
      <c r="W12" s="36"/>
      <c r="X12" s="36"/>
      <c r="Y12" s="36"/>
      <c r="Z12" s="36"/>
      <c r="AA12" s="36"/>
      <c r="AB12" s="36"/>
      <c r="AC12" s="36"/>
      <c r="AD12" s="36"/>
      <c r="AE12" s="36"/>
      <c r="AF12" s="36"/>
      <c r="AG12" s="36"/>
      <c r="AH12" s="36"/>
      <c r="AI12" s="36"/>
      <c r="AJ12" s="36"/>
      <c r="AK12" s="36"/>
      <c r="AL12" s="36"/>
      <c r="AM12" s="36"/>
      <c r="AN12" s="36"/>
      <c r="AO12" s="36"/>
      <c r="AP12" s="36"/>
      <c r="AQ12" s="36"/>
      <c r="AR12" s="36"/>
      <c r="AS12" s="36"/>
      <c r="AT12" s="36"/>
      <c r="AU12" s="36"/>
      <c r="AV12" s="36"/>
      <c r="AW12" s="36"/>
      <c r="AX12" s="36"/>
      <c r="AY12" s="36"/>
      <c r="AZ12" s="36"/>
      <c r="BA12" s="36"/>
      <c r="BB12" s="36"/>
      <c r="BC12" s="36"/>
      <c r="BD12" s="36"/>
      <c r="BE12" s="36"/>
      <c r="BF12" s="36"/>
      <c r="BG12" s="36"/>
      <c r="BH12" s="36"/>
      <c r="BI12" s="36"/>
      <c r="BJ12" s="36"/>
      <c r="BK12" s="36"/>
      <c r="BL12" s="36"/>
      <c r="BM12" s="36"/>
      <c r="BN12" s="36"/>
      <c r="BO12" s="36"/>
      <c r="BP12" s="36"/>
      <c r="BQ12" s="36"/>
      <c r="BR12" s="36"/>
      <c r="BS12" s="36"/>
      <c r="BT12" s="36"/>
      <c r="BU12" s="36"/>
      <c r="BV12" s="36"/>
      <c r="BW12" s="36"/>
      <c r="BX12" s="36"/>
      <c r="BY12" s="36"/>
      <c r="BZ12" s="36"/>
      <c r="CA12" s="36"/>
      <c r="CB12" s="36"/>
      <c r="CC12" s="36"/>
      <c r="CD12" s="36"/>
      <c r="CE12" s="36"/>
      <c r="CF12" s="36"/>
      <c r="CG12" s="36"/>
      <c r="CH12" s="36"/>
      <c r="CI12" s="36"/>
      <c r="CJ12" s="36"/>
      <c r="CK12" s="36"/>
      <c r="CL12" s="36"/>
      <c r="CM12" s="36"/>
      <c r="CN12" s="36"/>
      <c r="CO12" s="36"/>
      <c r="CP12" s="36"/>
      <c r="CQ12" s="36"/>
      <c r="CR12" s="36"/>
      <c r="CS12" s="36"/>
      <c r="CT12" s="36"/>
      <c r="CU12" s="36"/>
      <c r="CV12" s="36"/>
      <c r="CW12" s="36"/>
      <c r="CX12" s="36"/>
      <c r="CY12" s="36"/>
      <c r="CZ12" s="36"/>
      <c r="DA12" s="36"/>
      <c r="DB12" s="36"/>
      <c r="DC12" s="36"/>
      <c r="DD12" s="36"/>
      <c r="DE12" s="36"/>
      <c r="DF12" s="36"/>
      <c r="DG12" s="36"/>
      <c r="DH12" s="36"/>
      <c r="DI12" s="36"/>
      <c r="DJ12" s="36"/>
      <c r="DK12" s="36"/>
      <c r="DL12" s="36"/>
      <c r="DM12" s="36"/>
      <c r="DN12" s="36"/>
      <c r="DO12" s="36"/>
      <c r="DP12" s="36"/>
    </row>
    <row r="13" spans="1:120" s="2" customFormat="1" ht="19.5" customHeight="1" x14ac:dyDescent="0.3">
      <c r="A13" s="140" t="s">
        <v>88</v>
      </c>
      <c r="B13" s="141"/>
      <c r="C13" s="141"/>
      <c r="D13" s="141"/>
      <c r="E13" s="141"/>
      <c r="F13" s="141"/>
      <c r="G13" s="141"/>
      <c r="H13" s="141"/>
      <c r="I13" s="141"/>
      <c r="J13" s="141"/>
      <c r="K13" s="141"/>
      <c r="L13" s="142"/>
      <c r="M13" s="36"/>
      <c r="N13" s="36"/>
      <c r="O13" s="36"/>
      <c r="P13" s="36"/>
      <c r="Q13" s="36"/>
      <c r="R13" s="36"/>
      <c r="S13" s="36"/>
      <c r="T13" s="36"/>
      <c r="U13" s="36"/>
      <c r="V13" s="36"/>
      <c r="W13" s="36"/>
      <c r="X13" s="36"/>
      <c r="Y13" s="36"/>
      <c r="Z13" s="36"/>
      <c r="AA13" s="36"/>
      <c r="AB13" s="36"/>
      <c r="AC13" s="36"/>
      <c r="AD13" s="36"/>
      <c r="AE13" s="36"/>
      <c r="AF13" s="36"/>
      <c r="AG13" s="36"/>
      <c r="AH13" s="36"/>
      <c r="AI13" s="36"/>
      <c r="AJ13" s="36"/>
      <c r="AK13" s="36"/>
      <c r="AL13" s="36"/>
      <c r="AM13" s="36"/>
      <c r="AN13" s="36"/>
      <c r="AO13" s="36"/>
      <c r="AP13" s="36"/>
      <c r="AQ13" s="36"/>
      <c r="AR13" s="36"/>
      <c r="AS13" s="36"/>
      <c r="AT13" s="36"/>
      <c r="AU13" s="36"/>
      <c r="AV13" s="36"/>
      <c r="AW13" s="36"/>
      <c r="AX13" s="36"/>
      <c r="AY13" s="36"/>
      <c r="AZ13" s="36"/>
      <c r="BA13" s="36"/>
      <c r="BB13" s="36"/>
      <c r="BC13" s="36"/>
      <c r="BD13" s="36"/>
      <c r="BE13" s="36"/>
      <c r="BF13" s="36"/>
      <c r="BG13" s="36"/>
      <c r="BH13" s="36"/>
      <c r="BI13" s="36"/>
      <c r="BJ13" s="36"/>
      <c r="BK13" s="36"/>
      <c r="BL13" s="36"/>
      <c r="BM13" s="36"/>
      <c r="BN13" s="36"/>
      <c r="BO13" s="36"/>
      <c r="BP13" s="36"/>
      <c r="BQ13" s="36"/>
      <c r="BR13" s="36"/>
      <c r="BS13" s="36"/>
      <c r="BT13" s="36"/>
      <c r="BU13" s="36"/>
      <c r="BV13" s="36"/>
      <c r="BW13" s="36"/>
      <c r="BX13" s="36"/>
      <c r="BY13" s="36"/>
      <c r="BZ13" s="36"/>
      <c r="CA13" s="36"/>
      <c r="CB13" s="36"/>
      <c r="CC13" s="36"/>
      <c r="CD13" s="36"/>
      <c r="CE13" s="36"/>
      <c r="CF13" s="36"/>
      <c r="CG13" s="36"/>
      <c r="CH13" s="36"/>
      <c r="CI13" s="36"/>
      <c r="CJ13" s="36"/>
      <c r="CK13" s="36"/>
      <c r="CL13" s="36"/>
      <c r="CM13" s="36"/>
      <c r="CN13" s="36"/>
      <c r="CO13" s="36"/>
      <c r="CP13" s="36"/>
      <c r="CQ13" s="36"/>
      <c r="CR13" s="36"/>
      <c r="CS13" s="36"/>
      <c r="CT13" s="36"/>
      <c r="CU13" s="36"/>
      <c r="CV13" s="36"/>
      <c r="CW13" s="36"/>
      <c r="CX13" s="36"/>
      <c r="CY13" s="36"/>
      <c r="CZ13" s="36"/>
      <c r="DA13" s="36"/>
      <c r="DB13" s="36"/>
      <c r="DC13" s="36"/>
      <c r="DD13" s="36"/>
      <c r="DE13" s="36"/>
      <c r="DF13" s="36"/>
      <c r="DG13" s="36"/>
      <c r="DH13" s="36"/>
      <c r="DI13" s="36"/>
      <c r="DJ13" s="36"/>
      <c r="DK13" s="36"/>
      <c r="DL13" s="36"/>
      <c r="DM13" s="36"/>
      <c r="DN13" s="36"/>
      <c r="DO13" s="36"/>
      <c r="DP13" s="36"/>
    </row>
    <row r="14" spans="1:120" s="2" customFormat="1" ht="19.5" customHeight="1" x14ac:dyDescent="0.3">
      <c r="A14" s="158" t="s">
        <v>12</v>
      </c>
      <c r="B14" s="121"/>
      <c r="C14" s="134" t="s">
        <v>11</v>
      </c>
      <c r="D14" s="135"/>
      <c r="E14" s="135"/>
      <c r="F14" s="135"/>
      <c r="G14" s="135"/>
      <c r="H14" s="135"/>
      <c r="I14" s="136"/>
      <c r="J14" s="121" t="s">
        <v>13</v>
      </c>
      <c r="K14" s="121"/>
      <c r="L14" s="122"/>
      <c r="M14" s="36"/>
      <c r="N14" s="36"/>
      <c r="O14" s="36"/>
      <c r="P14" s="36"/>
      <c r="Q14" s="36"/>
      <c r="R14" s="36"/>
      <c r="S14" s="36"/>
      <c r="T14" s="36"/>
      <c r="U14" s="36"/>
      <c r="V14" s="36"/>
      <c r="W14" s="36"/>
      <c r="X14" s="36"/>
      <c r="Y14" s="36"/>
      <c r="Z14" s="36"/>
      <c r="AA14" s="36"/>
      <c r="AB14" s="36"/>
      <c r="AC14" s="36"/>
      <c r="AD14" s="36"/>
      <c r="AE14" s="36"/>
      <c r="AF14" s="36"/>
      <c r="AG14" s="36"/>
      <c r="AH14" s="36"/>
      <c r="AI14" s="36"/>
      <c r="AJ14" s="36"/>
      <c r="AK14" s="36"/>
      <c r="AL14" s="36"/>
      <c r="AM14" s="36"/>
      <c r="AN14" s="36"/>
      <c r="AO14" s="36"/>
      <c r="AP14" s="36"/>
      <c r="AQ14" s="36"/>
      <c r="AR14" s="36"/>
      <c r="AS14" s="36"/>
      <c r="AT14" s="36"/>
      <c r="AU14" s="36"/>
      <c r="AV14" s="36"/>
      <c r="AW14" s="36"/>
      <c r="AX14" s="36"/>
      <c r="AY14" s="36"/>
      <c r="AZ14" s="36"/>
      <c r="BA14" s="36"/>
      <c r="BB14" s="36"/>
      <c r="BC14" s="36"/>
      <c r="BD14" s="36"/>
      <c r="BE14" s="36"/>
      <c r="BF14" s="36"/>
      <c r="BG14" s="36"/>
      <c r="BH14" s="36"/>
      <c r="BI14" s="36"/>
      <c r="BJ14" s="36"/>
      <c r="BK14" s="36"/>
      <c r="BL14" s="36"/>
      <c r="BM14" s="36"/>
      <c r="BN14" s="36"/>
      <c r="BO14" s="36"/>
      <c r="BP14" s="36"/>
      <c r="BQ14" s="36"/>
      <c r="BR14" s="36"/>
      <c r="BS14" s="36"/>
      <c r="BT14" s="36"/>
      <c r="BU14" s="36"/>
      <c r="BV14" s="36"/>
      <c r="BW14" s="36"/>
      <c r="BX14" s="36"/>
      <c r="BY14" s="36"/>
      <c r="BZ14" s="36"/>
      <c r="CA14" s="36"/>
      <c r="CB14" s="36"/>
      <c r="CC14" s="36"/>
      <c r="CD14" s="36"/>
      <c r="CE14" s="36"/>
      <c r="CF14" s="36"/>
      <c r="CG14" s="36"/>
      <c r="CH14" s="36"/>
      <c r="CI14" s="36"/>
      <c r="CJ14" s="36"/>
      <c r="CK14" s="36"/>
      <c r="CL14" s="36"/>
      <c r="CM14" s="36"/>
      <c r="CN14" s="36"/>
      <c r="CO14" s="36"/>
      <c r="CP14" s="36"/>
      <c r="CQ14" s="36"/>
      <c r="CR14" s="36"/>
      <c r="CS14" s="36"/>
      <c r="CT14" s="36"/>
      <c r="CU14" s="36"/>
      <c r="CV14" s="36"/>
      <c r="CW14" s="36"/>
      <c r="CX14" s="36"/>
      <c r="CY14" s="36"/>
      <c r="CZ14" s="36"/>
      <c r="DA14" s="36"/>
      <c r="DB14" s="36"/>
      <c r="DC14" s="36"/>
      <c r="DD14" s="36"/>
      <c r="DE14" s="36"/>
      <c r="DF14" s="36"/>
      <c r="DG14" s="36"/>
      <c r="DH14" s="36"/>
      <c r="DI14" s="36"/>
      <c r="DJ14" s="36"/>
      <c r="DK14" s="36"/>
      <c r="DL14" s="36"/>
      <c r="DM14" s="36"/>
      <c r="DN14" s="36"/>
      <c r="DO14" s="36"/>
      <c r="DP14" s="36"/>
    </row>
    <row r="15" spans="1:120" ht="40" customHeight="1" x14ac:dyDescent="0.3">
      <c r="A15" s="159"/>
      <c r="B15" s="160"/>
      <c r="C15" s="137"/>
      <c r="D15" s="138"/>
      <c r="E15" s="138"/>
      <c r="F15" s="138"/>
      <c r="G15" s="138"/>
      <c r="H15" s="138"/>
      <c r="I15" s="139"/>
      <c r="J15" s="137"/>
      <c r="K15" s="138"/>
      <c r="L15" s="161"/>
    </row>
    <row r="16" spans="1:120" s="2" customFormat="1" ht="19.5" customHeight="1" thickBot="1" x14ac:dyDescent="0.35">
      <c r="A16" s="167" t="s">
        <v>82</v>
      </c>
      <c r="B16" s="168"/>
      <c r="C16" s="168"/>
      <c r="D16" s="168"/>
      <c r="E16" s="168"/>
      <c r="F16" s="168"/>
      <c r="G16" s="168"/>
      <c r="H16" s="168"/>
      <c r="I16" s="168"/>
      <c r="J16" s="168"/>
      <c r="K16" s="168"/>
      <c r="L16" s="169"/>
      <c r="M16" s="36"/>
      <c r="N16" s="36"/>
      <c r="O16" s="36"/>
      <c r="P16" s="36"/>
      <c r="Q16" s="36"/>
      <c r="R16" s="36"/>
      <c r="S16" s="36"/>
      <c r="T16" s="36"/>
      <c r="U16" s="36"/>
      <c r="V16" s="36"/>
      <c r="W16" s="36"/>
      <c r="X16" s="36"/>
      <c r="Y16" s="36"/>
      <c r="Z16" s="36"/>
      <c r="AA16" s="36"/>
      <c r="AB16" s="36"/>
      <c r="AC16" s="36"/>
      <c r="AD16" s="36"/>
      <c r="AE16" s="36"/>
      <c r="AF16" s="36"/>
      <c r="AG16" s="36"/>
      <c r="AH16" s="36"/>
      <c r="AI16" s="36"/>
      <c r="AJ16" s="36"/>
      <c r="AK16" s="36"/>
      <c r="AL16" s="36"/>
      <c r="AM16" s="36"/>
      <c r="AN16" s="36"/>
      <c r="AO16" s="36"/>
      <c r="AP16" s="36"/>
      <c r="AQ16" s="36"/>
      <c r="AR16" s="36"/>
      <c r="AS16" s="36"/>
      <c r="AT16" s="36"/>
      <c r="AU16" s="36"/>
      <c r="AV16" s="36"/>
      <c r="AW16" s="36"/>
      <c r="AX16" s="36"/>
      <c r="AY16" s="36"/>
      <c r="AZ16" s="36"/>
      <c r="BA16" s="36"/>
      <c r="BB16" s="36"/>
      <c r="BC16" s="36"/>
      <c r="BD16" s="36"/>
      <c r="BE16" s="36"/>
      <c r="BF16" s="36"/>
      <c r="BG16" s="36"/>
      <c r="BH16" s="36"/>
      <c r="BI16" s="36"/>
      <c r="BJ16" s="36"/>
      <c r="BK16" s="36"/>
      <c r="BL16" s="36"/>
      <c r="BM16" s="36"/>
      <c r="BN16" s="36"/>
      <c r="BO16" s="36"/>
      <c r="BP16" s="36"/>
      <c r="BQ16" s="36"/>
      <c r="BR16" s="36"/>
      <c r="BS16" s="36"/>
      <c r="BT16" s="36"/>
      <c r="BU16" s="36"/>
      <c r="BV16" s="36"/>
      <c r="BW16" s="36"/>
      <c r="BX16" s="36"/>
      <c r="BY16" s="36"/>
      <c r="BZ16" s="36"/>
      <c r="CA16" s="36"/>
      <c r="CB16" s="36"/>
      <c r="CC16" s="36"/>
      <c r="CD16" s="36"/>
      <c r="CE16" s="36"/>
      <c r="CF16" s="36"/>
      <c r="CG16" s="36"/>
      <c r="CH16" s="36"/>
      <c r="CI16" s="36"/>
      <c r="CJ16" s="36"/>
      <c r="CK16" s="36"/>
      <c r="CL16" s="36"/>
      <c r="CM16" s="36"/>
      <c r="CN16" s="36"/>
      <c r="CO16" s="36"/>
      <c r="CP16" s="36"/>
      <c r="CQ16" s="36"/>
      <c r="CR16" s="36"/>
      <c r="CS16" s="36"/>
      <c r="CT16" s="36"/>
      <c r="CU16" s="36"/>
      <c r="CV16" s="36"/>
      <c r="CW16" s="36"/>
      <c r="CX16" s="36"/>
      <c r="CY16" s="36"/>
      <c r="CZ16" s="36"/>
      <c r="DA16" s="36"/>
      <c r="DB16" s="36"/>
      <c r="DC16" s="36"/>
      <c r="DD16" s="36"/>
      <c r="DE16" s="36"/>
      <c r="DF16" s="36"/>
      <c r="DG16" s="36"/>
      <c r="DH16" s="36"/>
      <c r="DI16" s="36"/>
      <c r="DJ16" s="36"/>
      <c r="DK16" s="36"/>
      <c r="DL16" s="36"/>
      <c r="DM16" s="36"/>
      <c r="DN16" s="36"/>
      <c r="DO16" s="36"/>
      <c r="DP16" s="36"/>
    </row>
    <row r="17" spans="1:120" ht="94" customHeight="1" thickTop="1" thickBot="1" x14ac:dyDescent="0.35">
      <c r="A17" s="193" t="s">
        <v>1429</v>
      </c>
      <c r="B17" s="170"/>
      <c r="C17" s="170"/>
      <c r="D17" s="170"/>
      <c r="E17" s="170"/>
      <c r="F17" s="170"/>
      <c r="G17" s="170"/>
      <c r="H17" s="171"/>
      <c r="I17" s="44"/>
      <c r="J17" s="172" t="s">
        <v>83</v>
      </c>
      <c r="K17" s="172"/>
      <c r="L17" s="173"/>
    </row>
    <row r="18" spans="1:120" s="2" customFormat="1" ht="19.5" customHeight="1" thickTop="1" thickBot="1" x14ac:dyDescent="0.35">
      <c r="A18" s="167" t="s">
        <v>32</v>
      </c>
      <c r="B18" s="168"/>
      <c r="C18" s="168"/>
      <c r="D18" s="168"/>
      <c r="E18" s="168"/>
      <c r="F18" s="168"/>
      <c r="G18" s="168"/>
      <c r="H18" s="168"/>
      <c r="I18" s="168"/>
      <c r="J18" s="168"/>
      <c r="K18" s="168"/>
      <c r="L18" s="169"/>
      <c r="M18" s="36"/>
      <c r="N18" s="36"/>
      <c r="O18" s="36"/>
      <c r="P18" s="36"/>
      <c r="Q18" s="36"/>
      <c r="R18" s="36"/>
      <c r="S18" s="36"/>
      <c r="T18" s="36"/>
      <c r="U18" s="36"/>
      <c r="V18" s="36"/>
      <c r="W18" s="36"/>
      <c r="X18" s="36"/>
      <c r="Y18" s="36"/>
      <c r="Z18" s="36"/>
      <c r="AA18" s="36"/>
      <c r="AB18" s="36"/>
      <c r="AC18" s="36"/>
      <c r="AD18" s="36"/>
      <c r="AE18" s="36"/>
      <c r="AF18" s="36"/>
      <c r="AG18" s="36"/>
      <c r="AH18" s="36"/>
      <c r="AI18" s="36"/>
      <c r="AJ18" s="36"/>
      <c r="AK18" s="36"/>
      <c r="AL18" s="36"/>
      <c r="AM18" s="36"/>
      <c r="AN18" s="36"/>
      <c r="AO18" s="36"/>
      <c r="AP18" s="36"/>
      <c r="AQ18" s="36"/>
      <c r="AR18" s="36"/>
      <c r="AS18" s="36"/>
      <c r="AT18" s="36"/>
      <c r="AU18" s="36"/>
      <c r="AV18" s="36"/>
      <c r="AW18" s="36"/>
      <c r="AX18" s="36"/>
      <c r="AY18" s="36"/>
      <c r="AZ18" s="36"/>
      <c r="BA18" s="36"/>
      <c r="BB18" s="36"/>
      <c r="BC18" s="36"/>
      <c r="BD18" s="36"/>
      <c r="BE18" s="36"/>
      <c r="BF18" s="36"/>
      <c r="BG18" s="36"/>
      <c r="BH18" s="36"/>
      <c r="BI18" s="36"/>
      <c r="BJ18" s="36"/>
      <c r="BK18" s="36"/>
      <c r="BL18" s="36"/>
      <c r="BM18" s="36"/>
      <c r="BN18" s="36"/>
      <c r="BO18" s="36"/>
      <c r="BP18" s="36"/>
      <c r="BQ18" s="36"/>
      <c r="BR18" s="36"/>
      <c r="BS18" s="36"/>
      <c r="BT18" s="36"/>
      <c r="BU18" s="36"/>
      <c r="BV18" s="36"/>
      <c r="BW18" s="36"/>
      <c r="BX18" s="36"/>
      <c r="BY18" s="36"/>
      <c r="BZ18" s="36"/>
      <c r="CA18" s="36"/>
      <c r="CB18" s="36"/>
      <c r="CC18" s="36"/>
      <c r="CD18" s="36"/>
      <c r="CE18" s="36"/>
      <c r="CF18" s="36"/>
      <c r="CG18" s="36"/>
      <c r="CH18" s="36"/>
      <c r="CI18" s="36"/>
      <c r="CJ18" s="36"/>
      <c r="CK18" s="36"/>
      <c r="CL18" s="36"/>
      <c r="CM18" s="36"/>
      <c r="CN18" s="36"/>
      <c r="CO18" s="36"/>
      <c r="CP18" s="36"/>
      <c r="CQ18" s="36"/>
      <c r="CR18" s="36"/>
      <c r="CS18" s="36"/>
      <c r="CT18" s="36"/>
      <c r="CU18" s="36"/>
      <c r="CV18" s="36"/>
      <c r="CW18" s="36"/>
      <c r="CX18" s="36"/>
      <c r="CY18" s="36"/>
      <c r="CZ18" s="36"/>
      <c r="DA18" s="36"/>
      <c r="DB18" s="36"/>
      <c r="DC18" s="36"/>
      <c r="DD18" s="36"/>
      <c r="DE18" s="36"/>
      <c r="DF18" s="36"/>
      <c r="DG18" s="36"/>
      <c r="DH18" s="36"/>
      <c r="DI18" s="36"/>
      <c r="DJ18" s="36"/>
      <c r="DK18" s="36"/>
      <c r="DL18" s="36"/>
      <c r="DM18" s="36"/>
      <c r="DN18" s="36"/>
      <c r="DO18" s="36"/>
      <c r="DP18" s="36"/>
    </row>
    <row r="19" spans="1:120" ht="167" customHeight="1" thickTop="1" thickBot="1" x14ac:dyDescent="0.35">
      <c r="A19" s="193" t="s">
        <v>1430</v>
      </c>
      <c r="B19" s="170"/>
      <c r="C19" s="170"/>
      <c r="D19" s="170"/>
      <c r="E19" s="170"/>
      <c r="F19" s="170"/>
      <c r="G19" s="170"/>
      <c r="H19" s="171"/>
      <c r="I19" s="44"/>
      <c r="J19" s="172" t="s">
        <v>84</v>
      </c>
      <c r="K19" s="172"/>
      <c r="L19" s="173"/>
    </row>
    <row r="20" spans="1:120" s="2" customFormat="1" ht="19.5" customHeight="1" thickTop="1" x14ac:dyDescent="0.3">
      <c r="A20" s="162" t="s">
        <v>33</v>
      </c>
      <c r="B20" s="163"/>
      <c r="C20" s="163"/>
      <c r="D20" s="163"/>
      <c r="E20" s="163"/>
      <c r="F20" s="163"/>
      <c r="G20" s="163"/>
      <c r="H20" s="163"/>
      <c r="I20" s="163"/>
      <c r="J20" s="163"/>
      <c r="K20" s="163"/>
      <c r="L20" s="17"/>
      <c r="M20" s="36"/>
      <c r="N20" s="36"/>
      <c r="O20" s="36"/>
      <c r="P20" s="36"/>
      <c r="Q20" s="36"/>
      <c r="R20" s="36"/>
      <c r="S20" s="36"/>
      <c r="T20" s="36"/>
      <c r="U20" s="36"/>
      <c r="V20" s="36"/>
      <c r="W20" s="36"/>
      <c r="X20" s="36"/>
      <c r="Y20" s="36"/>
      <c r="Z20" s="36"/>
      <c r="AA20" s="36"/>
      <c r="AB20" s="36"/>
      <c r="AC20" s="36"/>
      <c r="AD20" s="36"/>
      <c r="AE20" s="36"/>
      <c r="AF20" s="36"/>
      <c r="AG20" s="36"/>
      <c r="AH20" s="36"/>
      <c r="AI20" s="36"/>
      <c r="AJ20" s="36"/>
      <c r="AK20" s="36"/>
      <c r="AL20" s="36"/>
      <c r="AM20" s="36"/>
      <c r="AN20" s="36"/>
      <c r="AO20" s="36"/>
      <c r="AP20" s="36"/>
      <c r="AQ20" s="36"/>
      <c r="AR20" s="36"/>
      <c r="AS20" s="36"/>
      <c r="AT20" s="36"/>
      <c r="AU20" s="36"/>
      <c r="AV20" s="36"/>
      <c r="AW20" s="36"/>
      <c r="AX20" s="36"/>
      <c r="AY20" s="36"/>
      <c r="AZ20" s="36"/>
      <c r="BA20" s="36"/>
      <c r="BB20" s="36"/>
      <c r="BC20" s="36"/>
      <c r="BD20" s="36"/>
      <c r="BE20" s="36"/>
      <c r="BF20" s="36"/>
      <c r="BG20" s="36"/>
      <c r="BH20" s="36"/>
      <c r="BI20" s="36"/>
      <c r="BJ20" s="36"/>
      <c r="BK20" s="36"/>
      <c r="BL20" s="36"/>
      <c r="BM20" s="36"/>
      <c r="BN20" s="36"/>
      <c r="BO20" s="36"/>
      <c r="BP20" s="36"/>
      <c r="BQ20" s="36"/>
      <c r="BR20" s="36"/>
      <c r="BS20" s="36"/>
      <c r="BT20" s="36"/>
      <c r="BU20" s="36"/>
      <c r="BV20" s="36"/>
      <c r="BW20" s="36"/>
      <c r="BX20" s="36"/>
      <c r="BY20" s="36"/>
      <c r="BZ20" s="36"/>
      <c r="CA20" s="36"/>
      <c r="CB20" s="36"/>
      <c r="CC20" s="36"/>
      <c r="CD20" s="36"/>
      <c r="CE20" s="36"/>
      <c r="CF20" s="36"/>
      <c r="CG20" s="36"/>
      <c r="CH20" s="36"/>
      <c r="CI20" s="36"/>
      <c r="CJ20" s="36"/>
      <c r="CK20" s="36"/>
      <c r="CL20" s="36"/>
      <c r="CM20" s="36"/>
      <c r="CN20" s="36"/>
      <c r="CO20" s="36"/>
      <c r="CP20" s="36"/>
      <c r="CQ20" s="36"/>
      <c r="CR20" s="36"/>
      <c r="CS20" s="36"/>
      <c r="CT20" s="36"/>
      <c r="CU20" s="36"/>
      <c r="CV20" s="36"/>
      <c r="CW20" s="36"/>
      <c r="CX20" s="36"/>
      <c r="CY20" s="36"/>
      <c r="CZ20" s="36"/>
      <c r="DA20" s="36"/>
      <c r="DB20" s="36"/>
      <c r="DC20" s="36"/>
      <c r="DD20" s="36"/>
      <c r="DE20" s="36"/>
      <c r="DF20" s="36"/>
      <c r="DG20" s="36"/>
      <c r="DH20" s="36"/>
      <c r="DI20" s="36"/>
      <c r="DJ20" s="36"/>
      <c r="DK20" s="36"/>
      <c r="DL20" s="36"/>
      <c r="DM20" s="36"/>
      <c r="DN20" s="36"/>
      <c r="DO20" s="36"/>
      <c r="DP20" s="36"/>
    </row>
    <row r="21" spans="1:120" s="2" customFormat="1" ht="152" customHeight="1" x14ac:dyDescent="0.3">
      <c r="A21" s="151" t="s">
        <v>194</v>
      </c>
      <c r="B21" s="152"/>
      <c r="C21" s="152"/>
      <c r="D21" s="152"/>
      <c r="E21" s="152"/>
      <c r="F21" s="152"/>
      <c r="G21" s="152"/>
      <c r="H21" s="152"/>
      <c r="I21" s="152"/>
      <c r="J21" s="152"/>
      <c r="K21" s="152"/>
      <c r="L21" s="153"/>
      <c r="M21" s="36"/>
      <c r="N21" s="36"/>
      <c r="O21" s="36"/>
      <c r="P21" s="36"/>
      <c r="Q21" s="36"/>
      <c r="R21" s="36"/>
      <c r="S21" s="36"/>
      <c r="T21" s="36"/>
      <c r="U21" s="36"/>
      <c r="V21" s="36"/>
      <c r="W21" s="36"/>
      <c r="X21" s="36"/>
      <c r="Y21" s="36"/>
      <c r="Z21" s="36"/>
      <c r="AA21" s="36"/>
      <c r="AB21" s="36"/>
      <c r="AC21" s="36"/>
      <c r="AD21" s="36"/>
      <c r="AE21" s="36"/>
      <c r="AF21" s="36"/>
      <c r="AG21" s="36"/>
      <c r="AH21" s="36"/>
      <c r="AI21" s="36"/>
      <c r="AJ21" s="36"/>
      <c r="AK21" s="36"/>
      <c r="AL21" s="36"/>
      <c r="AM21" s="36"/>
      <c r="AN21" s="36"/>
      <c r="AO21" s="36"/>
      <c r="AP21" s="36"/>
      <c r="AQ21" s="36"/>
      <c r="AR21" s="36"/>
      <c r="AS21" s="36"/>
      <c r="AT21" s="36"/>
      <c r="AU21" s="36"/>
      <c r="AV21" s="36"/>
      <c r="AW21" s="36"/>
      <c r="AX21" s="36"/>
      <c r="AY21" s="36"/>
      <c r="AZ21" s="36"/>
      <c r="BA21" s="36"/>
      <c r="BB21" s="36"/>
      <c r="BC21" s="36"/>
      <c r="BD21" s="36"/>
      <c r="BE21" s="36"/>
      <c r="BF21" s="36"/>
      <c r="BG21" s="36"/>
      <c r="BH21" s="36"/>
      <c r="BI21" s="36"/>
      <c r="BJ21" s="36"/>
      <c r="BK21" s="36"/>
      <c r="BL21" s="36"/>
      <c r="BM21" s="36"/>
      <c r="BN21" s="36"/>
      <c r="BO21" s="36"/>
      <c r="BP21" s="36"/>
      <c r="BQ21" s="36"/>
      <c r="BR21" s="36"/>
      <c r="BS21" s="36"/>
      <c r="BT21" s="36"/>
      <c r="BU21" s="36"/>
      <c r="BV21" s="36"/>
      <c r="BW21" s="36"/>
      <c r="BX21" s="36"/>
      <c r="BY21" s="36"/>
      <c r="BZ21" s="36"/>
      <c r="CA21" s="36"/>
      <c r="CB21" s="36"/>
      <c r="CC21" s="36"/>
      <c r="CD21" s="36"/>
      <c r="CE21" s="36"/>
      <c r="CF21" s="36"/>
      <c r="CG21" s="36"/>
      <c r="CH21" s="36"/>
      <c r="CI21" s="36"/>
      <c r="CJ21" s="36"/>
      <c r="CK21" s="36"/>
      <c r="CL21" s="36"/>
      <c r="CM21" s="36"/>
      <c r="CN21" s="36"/>
      <c r="CO21" s="36"/>
      <c r="CP21" s="36"/>
      <c r="CQ21" s="36"/>
      <c r="CR21" s="36"/>
      <c r="CS21" s="36"/>
      <c r="CT21" s="36"/>
      <c r="CU21" s="36"/>
      <c r="CV21" s="36"/>
      <c r="CW21" s="36"/>
      <c r="CX21" s="36"/>
      <c r="CY21" s="36"/>
      <c r="CZ21" s="36"/>
      <c r="DA21" s="36"/>
      <c r="DB21" s="36"/>
      <c r="DC21" s="36"/>
      <c r="DD21" s="36"/>
      <c r="DE21" s="36"/>
      <c r="DF21" s="36"/>
      <c r="DG21" s="36"/>
      <c r="DH21" s="36"/>
      <c r="DI21" s="36"/>
      <c r="DJ21" s="36"/>
      <c r="DK21" s="36"/>
      <c r="DL21" s="36"/>
      <c r="DM21" s="36"/>
      <c r="DN21" s="36"/>
      <c r="DO21" s="36"/>
      <c r="DP21" s="36"/>
    </row>
    <row r="22" spans="1:120" s="2" customFormat="1" ht="65.400000000000006" customHeight="1" x14ac:dyDescent="0.3">
      <c r="A22" s="174" t="s">
        <v>54</v>
      </c>
      <c r="B22" s="175"/>
      <c r="C22" s="175"/>
      <c r="D22" s="175"/>
      <c r="E22" s="175"/>
      <c r="F22" s="175"/>
      <c r="G22" s="175"/>
      <c r="H22" s="175"/>
      <c r="I22" s="175"/>
      <c r="J22" s="176"/>
      <c r="K22" s="177"/>
      <c r="L22" s="18">
        <v>10</v>
      </c>
      <c r="M22" s="36"/>
      <c r="N22" s="36"/>
      <c r="O22" s="36"/>
      <c r="P22" s="36"/>
      <c r="Q22" s="36"/>
      <c r="R22" s="36"/>
      <c r="S22" s="36"/>
      <c r="T22" s="36"/>
      <c r="U22" s="36"/>
      <c r="V22" s="36"/>
      <c r="W22" s="36"/>
      <c r="X22" s="36"/>
      <c r="Y22" s="36"/>
      <c r="Z22" s="36"/>
      <c r="AA22" s="36"/>
      <c r="AB22" s="36"/>
      <c r="AC22" s="36"/>
      <c r="AD22" s="36"/>
      <c r="AE22" s="36"/>
      <c r="AF22" s="36"/>
      <c r="AG22" s="36"/>
      <c r="AH22" s="36"/>
      <c r="AI22" s="36"/>
      <c r="AJ22" s="36"/>
      <c r="AK22" s="36"/>
      <c r="AL22" s="36"/>
      <c r="AM22" s="36"/>
      <c r="AN22" s="36"/>
      <c r="AO22" s="36"/>
      <c r="AP22" s="36"/>
      <c r="AQ22" s="36"/>
      <c r="AR22" s="36"/>
      <c r="AS22" s="36"/>
      <c r="AT22" s="36"/>
      <c r="AU22" s="36"/>
      <c r="AV22" s="36"/>
      <c r="AW22" s="36"/>
      <c r="AX22" s="36"/>
      <c r="AY22" s="36"/>
      <c r="AZ22" s="36"/>
      <c r="BA22" s="36"/>
      <c r="BB22" s="36"/>
      <c r="BC22" s="36"/>
      <c r="BD22" s="36"/>
      <c r="BE22" s="36"/>
      <c r="BF22" s="36"/>
      <c r="BG22" s="36"/>
      <c r="BH22" s="36"/>
      <c r="BI22" s="36"/>
      <c r="BJ22" s="36"/>
      <c r="BK22" s="36"/>
      <c r="BL22" s="36"/>
      <c r="BM22" s="36"/>
      <c r="BN22" s="36"/>
      <c r="BO22" s="36"/>
      <c r="BP22" s="36"/>
      <c r="BQ22" s="36"/>
      <c r="BR22" s="36"/>
      <c r="BS22" s="36"/>
      <c r="BT22" s="36"/>
      <c r="BU22" s="36"/>
      <c r="BV22" s="36"/>
      <c r="BW22" s="36"/>
      <c r="BX22" s="36"/>
      <c r="BY22" s="36"/>
      <c r="BZ22" s="36"/>
      <c r="CA22" s="36"/>
      <c r="CB22" s="36"/>
      <c r="CC22" s="36"/>
      <c r="CD22" s="36"/>
      <c r="CE22" s="36"/>
      <c r="CF22" s="36"/>
      <c r="CG22" s="36"/>
      <c r="CH22" s="36"/>
      <c r="CI22" s="36"/>
      <c r="CJ22" s="36"/>
      <c r="CK22" s="36"/>
      <c r="CL22" s="36"/>
      <c r="CM22" s="36"/>
      <c r="CN22" s="36"/>
      <c r="CO22" s="36"/>
      <c r="CP22" s="36"/>
      <c r="CQ22" s="36"/>
      <c r="CR22" s="36"/>
      <c r="CS22" s="36"/>
      <c r="CT22" s="36"/>
      <c r="CU22" s="36"/>
      <c r="CV22" s="36"/>
      <c r="CW22" s="36"/>
      <c r="CX22" s="36"/>
      <c r="CY22" s="36"/>
      <c r="CZ22" s="36"/>
      <c r="DA22" s="36"/>
      <c r="DB22" s="36"/>
      <c r="DC22" s="36"/>
      <c r="DD22" s="36"/>
      <c r="DE22" s="36"/>
      <c r="DF22" s="36"/>
      <c r="DG22" s="36"/>
      <c r="DH22" s="36"/>
      <c r="DI22" s="36"/>
      <c r="DJ22" s="36"/>
      <c r="DK22" s="36"/>
      <c r="DL22" s="36"/>
      <c r="DM22" s="36"/>
      <c r="DN22" s="36"/>
      <c r="DO22" s="36"/>
      <c r="DP22" s="36"/>
    </row>
    <row r="23" spans="1:120" s="4" customFormat="1" ht="40" customHeight="1" x14ac:dyDescent="0.3">
      <c r="A23" s="19" t="s">
        <v>34</v>
      </c>
      <c r="B23" s="8" t="s">
        <v>40</v>
      </c>
      <c r="C23" s="128" t="s">
        <v>23</v>
      </c>
      <c r="D23" s="129"/>
      <c r="E23" s="128" t="s">
        <v>7</v>
      </c>
      <c r="F23" s="129"/>
      <c r="G23" s="128" t="s">
        <v>59</v>
      </c>
      <c r="H23" s="181"/>
      <c r="I23" s="129"/>
      <c r="J23" s="8" t="s">
        <v>20</v>
      </c>
      <c r="K23" s="8" t="s">
        <v>21</v>
      </c>
      <c r="L23" s="20" t="s">
        <v>22</v>
      </c>
      <c r="M23" s="37"/>
      <c r="N23" s="37"/>
      <c r="O23" s="37"/>
      <c r="P23" s="37"/>
      <c r="Q23" s="37"/>
      <c r="R23" s="37"/>
      <c r="S23" s="37"/>
      <c r="T23" s="37"/>
      <c r="U23" s="37"/>
      <c r="V23" s="37"/>
      <c r="W23" s="37"/>
      <c r="X23" s="37"/>
      <c r="Y23" s="37"/>
      <c r="Z23" s="37"/>
      <c r="AA23" s="37"/>
      <c r="AB23" s="37"/>
      <c r="AC23" s="37"/>
      <c r="AD23" s="37"/>
      <c r="AE23" s="37"/>
      <c r="AF23" s="37"/>
      <c r="AG23" s="37"/>
      <c r="AH23" s="37"/>
      <c r="AI23" s="37"/>
      <c r="AJ23" s="37"/>
      <c r="AK23" s="37"/>
      <c r="AL23" s="37"/>
      <c r="AM23" s="37"/>
      <c r="AN23" s="37"/>
      <c r="AO23" s="37"/>
      <c r="AP23" s="37"/>
      <c r="AQ23" s="37"/>
      <c r="AR23" s="37"/>
      <c r="AS23" s="37"/>
      <c r="AT23" s="37"/>
      <c r="AU23" s="37"/>
      <c r="AV23" s="37"/>
      <c r="AW23" s="37"/>
      <c r="AX23" s="37"/>
      <c r="AY23" s="37"/>
      <c r="AZ23" s="37"/>
      <c r="BA23" s="37"/>
      <c r="BB23" s="37"/>
      <c r="BC23" s="37"/>
      <c r="BD23" s="37"/>
      <c r="BE23" s="37"/>
      <c r="BF23" s="37"/>
      <c r="BG23" s="37"/>
      <c r="BH23" s="37"/>
      <c r="BI23" s="37"/>
      <c r="BJ23" s="37"/>
      <c r="BK23" s="37"/>
      <c r="BL23" s="37"/>
      <c r="BM23" s="37"/>
      <c r="BN23" s="37"/>
      <c r="BO23" s="37"/>
      <c r="BP23" s="37"/>
      <c r="BQ23" s="37"/>
      <c r="BR23" s="37"/>
      <c r="BS23" s="37"/>
      <c r="BT23" s="37"/>
      <c r="BU23" s="37"/>
      <c r="BV23" s="37"/>
      <c r="BW23" s="37"/>
      <c r="BX23" s="37"/>
      <c r="BY23" s="37"/>
      <c r="BZ23" s="37"/>
      <c r="CA23" s="37"/>
      <c r="CB23" s="37"/>
      <c r="CC23" s="37"/>
      <c r="CD23" s="37"/>
      <c r="CE23" s="37"/>
      <c r="CF23" s="37"/>
      <c r="CG23" s="37"/>
      <c r="CH23" s="37"/>
      <c r="CI23" s="37"/>
      <c r="CJ23" s="37"/>
      <c r="CK23" s="37"/>
      <c r="CL23" s="37"/>
      <c r="CM23" s="37"/>
      <c r="CN23" s="37"/>
      <c r="CO23" s="37"/>
      <c r="CP23" s="37"/>
      <c r="CQ23" s="37"/>
      <c r="CR23" s="37"/>
      <c r="CS23" s="37"/>
      <c r="CT23" s="37"/>
      <c r="CU23" s="37"/>
      <c r="CV23" s="37"/>
      <c r="CW23" s="37"/>
      <c r="CX23" s="37"/>
      <c r="CY23" s="37"/>
      <c r="CZ23" s="37"/>
      <c r="DA23" s="37"/>
      <c r="DB23" s="37"/>
      <c r="DC23" s="37"/>
      <c r="DD23" s="37"/>
      <c r="DE23" s="37"/>
      <c r="DF23" s="37"/>
      <c r="DG23" s="37"/>
      <c r="DH23" s="37"/>
      <c r="DI23" s="37"/>
      <c r="DJ23" s="37"/>
      <c r="DK23" s="37"/>
      <c r="DL23" s="37"/>
      <c r="DM23" s="37"/>
      <c r="DN23" s="37"/>
      <c r="DO23" s="37"/>
      <c r="DP23" s="37"/>
    </row>
    <row r="24" spans="1:120" s="48" customFormat="1" ht="17" customHeight="1" x14ac:dyDescent="0.3">
      <c r="A24" s="49"/>
      <c r="B24" s="50"/>
      <c r="C24" s="108"/>
      <c r="D24" s="109"/>
      <c r="E24" s="110"/>
      <c r="F24" s="111"/>
      <c r="G24" s="110"/>
      <c r="H24" s="112"/>
      <c r="I24" s="111"/>
      <c r="J24" s="9" t="str">
        <f>IF(OR(ISBLANK(A24),ISBLANK(B24)),"",(B24-A24)+1)</f>
        <v/>
      </c>
      <c r="K24" s="10">
        <f>10/1095</f>
        <v>9.1324200913242004E-3</v>
      </c>
      <c r="L24" s="21" t="str">
        <f>IFERROR(ROUND(J24*K24,4),"")</f>
        <v/>
      </c>
      <c r="M24" s="47"/>
      <c r="N24" s="47"/>
      <c r="O24" s="47"/>
      <c r="P24" s="47"/>
      <c r="Q24" s="47"/>
      <c r="R24" s="47"/>
      <c r="S24" s="47"/>
      <c r="T24" s="47"/>
      <c r="U24" s="47"/>
      <c r="V24" s="47"/>
      <c r="W24" s="47"/>
      <c r="X24" s="47"/>
      <c r="Y24" s="47"/>
      <c r="Z24" s="47"/>
      <c r="AA24" s="47"/>
      <c r="AB24" s="47"/>
      <c r="AC24" s="47"/>
      <c r="AD24" s="47"/>
      <c r="AE24" s="47"/>
      <c r="AF24" s="47"/>
      <c r="AG24" s="47"/>
      <c r="AH24" s="47"/>
      <c r="AI24" s="47"/>
      <c r="AJ24" s="47"/>
      <c r="AK24" s="47"/>
      <c r="AL24" s="47"/>
      <c r="AM24" s="47"/>
      <c r="AN24" s="47"/>
      <c r="AO24" s="47"/>
      <c r="AP24" s="47"/>
      <c r="AQ24" s="47"/>
      <c r="AR24" s="47"/>
      <c r="AS24" s="47"/>
      <c r="AT24" s="47"/>
      <c r="AU24" s="47"/>
      <c r="AV24" s="47"/>
      <c r="AW24" s="47"/>
      <c r="AX24" s="47"/>
      <c r="AY24" s="47"/>
      <c r="AZ24" s="47"/>
      <c r="BA24" s="47"/>
      <c r="BB24" s="47"/>
      <c r="BC24" s="47"/>
      <c r="BD24" s="47"/>
      <c r="BE24" s="47"/>
      <c r="BF24" s="47"/>
      <c r="BG24" s="47"/>
      <c r="BH24" s="47"/>
      <c r="BI24" s="47"/>
      <c r="BJ24" s="47"/>
      <c r="BK24" s="47"/>
      <c r="BL24" s="47"/>
      <c r="BM24" s="47"/>
      <c r="BN24" s="47"/>
      <c r="BO24" s="47"/>
      <c r="BP24" s="47"/>
      <c r="BQ24" s="47"/>
      <c r="BR24" s="47"/>
      <c r="BS24" s="47"/>
      <c r="BT24" s="47"/>
      <c r="BU24" s="47"/>
      <c r="BV24" s="47"/>
      <c r="BW24" s="47"/>
      <c r="BX24" s="47"/>
      <c r="BY24" s="47"/>
      <c r="BZ24" s="47"/>
      <c r="CA24" s="47"/>
      <c r="CB24" s="47"/>
      <c r="CC24" s="47"/>
      <c r="CD24" s="47"/>
      <c r="CE24" s="47"/>
      <c r="CF24" s="47"/>
      <c r="CG24" s="47"/>
      <c r="CH24" s="47"/>
      <c r="CI24" s="47"/>
      <c r="CJ24" s="47"/>
      <c r="CK24" s="47"/>
      <c r="CL24" s="47"/>
      <c r="CM24" s="47"/>
      <c r="CN24" s="47"/>
      <c r="CO24" s="47"/>
      <c r="CP24" s="47"/>
      <c r="CQ24" s="47"/>
      <c r="CR24" s="47"/>
      <c r="CS24" s="47"/>
      <c r="CT24" s="47"/>
      <c r="CU24" s="47"/>
      <c r="CV24" s="47"/>
      <c r="CW24" s="47"/>
      <c r="CX24" s="47"/>
      <c r="CY24" s="47"/>
      <c r="CZ24" s="47"/>
      <c r="DA24" s="47"/>
      <c r="DB24" s="47"/>
      <c r="DC24" s="47"/>
      <c r="DD24" s="47"/>
      <c r="DE24" s="47"/>
      <c r="DF24" s="47"/>
      <c r="DG24" s="47"/>
      <c r="DH24" s="47"/>
      <c r="DI24" s="47"/>
      <c r="DJ24" s="47"/>
      <c r="DK24" s="47"/>
      <c r="DL24" s="47"/>
      <c r="DM24" s="47"/>
      <c r="DN24" s="47"/>
      <c r="DO24" s="47"/>
      <c r="DP24" s="47"/>
    </row>
    <row r="25" spans="1:120" s="48" customFormat="1" ht="17" customHeight="1" x14ac:dyDescent="0.3">
      <c r="A25" s="49"/>
      <c r="B25" s="50"/>
      <c r="C25" s="108"/>
      <c r="D25" s="109"/>
      <c r="E25" s="110"/>
      <c r="F25" s="111"/>
      <c r="G25" s="110"/>
      <c r="H25" s="112"/>
      <c r="I25" s="111"/>
      <c r="J25" s="9" t="str">
        <f t="shared" ref="J25:J41" si="0">IF(OR(ISBLANK(A25),ISBLANK(B25)),"",(B25-A25)+1)</f>
        <v/>
      </c>
      <c r="K25" s="10">
        <f t="shared" ref="K25:K43" si="1">10/1095</f>
        <v>9.1324200913242004E-3</v>
      </c>
      <c r="L25" s="21" t="str">
        <f t="shared" ref="L25:L43" si="2">IFERROR(ROUND(J25*K25,4),"")</f>
        <v/>
      </c>
      <c r="M25" s="47"/>
      <c r="N25" s="47"/>
      <c r="O25" s="47"/>
      <c r="P25" s="47"/>
      <c r="Q25" s="47"/>
      <c r="R25" s="47"/>
      <c r="S25" s="47"/>
      <c r="T25" s="47"/>
      <c r="U25" s="47"/>
      <c r="V25" s="47"/>
      <c r="W25" s="47"/>
      <c r="X25" s="47"/>
      <c r="Y25" s="47"/>
      <c r="Z25" s="47"/>
      <c r="AA25" s="47"/>
      <c r="AB25" s="47"/>
      <c r="AC25" s="47"/>
      <c r="AD25" s="47"/>
      <c r="AE25" s="47"/>
      <c r="AF25" s="47"/>
      <c r="AG25" s="47"/>
      <c r="AH25" s="47"/>
      <c r="AI25" s="47"/>
      <c r="AJ25" s="47"/>
      <c r="AK25" s="47"/>
      <c r="AL25" s="47"/>
      <c r="AM25" s="47"/>
      <c r="AN25" s="47"/>
      <c r="AO25" s="47"/>
      <c r="AP25" s="47"/>
      <c r="AQ25" s="47"/>
      <c r="AR25" s="47"/>
      <c r="AS25" s="47"/>
      <c r="AT25" s="47"/>
      <c r="AU25" s="47"/>
      <c r="AV25" s="47"/>
      <c r="AW25" s="47"/>
      <c r="AX25" s="47"/>
      <c r="AY25" s="47"/>
      <c r="AZ25" s="47"/>
      <c r="BA25" s="47"/>
      <c r="BB25" s="47"/>
      <c r="BC25" s="47"/>
      <c r="BD25" s="47"/>
      <c r="BE25" s="47"/>
      <c r="BF25" s="47"/>
      <c r="BG25" s="47"/>
      <c r="BH25" s="47"/>
      <c r="BI25" s="47"/>
      <c r="BJ25" s="47"/>
      <c r="BK25" s="47"/>
      <c r="BL25" s="47"/>
      <c r="BM25" s="47"/>
      <c r="BN25" s="47"/>
      <c r="BO25" s="47"/>
      <c r="BP25" s="47"/>
      <c r="BQ25" s="47"/>
      <c r="BR25" s="47"/>
      <c r="BS25" s="47"/>
      <c r="BT25" s="47"/>
      <c r="BU25" s="47"/>
      <c r="BV25" s="47"/>
      <c r="BW25" s="47"/>
      <c r="BX25" s="47"/>
      <c r="BY25" s="47"/>
      <c r="BZ25" s="47"/>
      <c r="CA25" s="47"/>
      <c r="CB25" s="47"/>
      <c r="CC25" s="47"/>
      <c r="CD25" s="47"/>
      <c r="CE25" s="47"/>
      <c r="CF25" s="47"/>
      <c r="CG25" s="47"/>
      <c r="CH25" s="47"/>
      <c r="CI25" s="47"/>
      <c r="CJ25" s="47"/>
      <c r="CK25" s="47"/>
      <c r="CL25" s="47"/>
      <c r="CM25" s="47"/>
      <c r="CN25" s="47"/>
      <c r="CO25" s="47"/>
      <c r="CP25" s="47"/>
      <c r="CQ25" s="47"/>
      <c r="CR25" s="47"/>
      <c r="CS25" s="47"/>
      <c r="CT25" s="47"/>
      <c r="CU25" s="47"/>
      <c r="CV25" s="47"/>
      <c r="CW25" s="47"/>
      <c r="CX25" s="47"/>
      <c r="CY25" s="47"/>
      <c r="CZ25" s="47"/>
      <c r="DA25" s="47"/>
      <c r="DB25" s="47"/>
      <c r="DC25" s="47"/>
      <c r="DD25" s="47"/>
      <c r="DE25" s="47"/>
      <c r="DF25" s="47"/>
      <c r="DG25" s="47"/>
      <c r="DH25" s="47"/>
      <c r="DI25" s="47"/>
      <c r="DJ25" s="47"/>
      <c r="DK25" s="47"/>
      <c r="DL25" s="47"/>
      <c r="DM25" s="47"/>
      <c r="DN25" s="47"/>
      <c r="DO25" s="47"/>
      <c r="DP25" s="47"/>
    </row>
    <row r="26" spans="1:120" s="48" customFormat="1" ht="17" customHeight="1" x14ac:dyDescent="0.3">
      <c r="A26" s="49"/>
      <c r="B26" s="50"/>
      <c r="C26" s="108"/>
      <c r="D26" s="109"/>
      <c r="E26" s="110"/>
      <c r="F26" s="111"/>
      <c r="G26" s="110"/>
      <c r="H26" s="112"/>
      <c r="I26" s="111"/>
      <c r="J26" s="9" t="str">
        <f t="shared" si="0"/>
        <v/>
      </c>
      <c r="K26" s="10">
        <f t="shared" si="1"/>
        <v>9.1324200913242004E-3</v>
      </c>
      <c r="L26" s="21" t="str">
        <f t="shared" si="2"/>
        <v/>
      </c>
      <c r="M26" s="47"/>
      <c r="N26" s="47"/>
      <c r="O26" s="47"/>
      <c r="P26" s="47"/>
      <c r="Q26" s="47"/>
      <c r="R26" s="47"/>
      <c r="S26" s="47"/>
      <c r="T26" s="47"/>
      <c r="U26" s="47"/>
      <c r="V26" s="47"/>
      <c r="W26" s="47"/>
      <c r="X26" s="47"/>
      <c r="Y26" s="47"/>
      <c r="Z26" s="47"/>
      <c r="AA26" s="47"/>
      <c r="AB26" s="47"/>
      <c r="AC26" s="47"/>
      <c r="AD26" s="47"/>
      <c r="AE26" s="47"/>
      <c r="AF26" s="47"/>
      <c r="AG26" s="47"/>
      <c r="AH26" s="47"/>
      <c r="AI26" s="47"/>
      <c r="AJ26" s="47"/>
      <c r="AK26" s="47"/>
      <c r="AL26" s="47"/>
      <c r="AM26" s="47"/>
      <c r="AN26" s="47"/>
      <c r="AO26" s="47"/>
      <c r="AP26" s="47"/>
      <c r="AQ26" s="47"/>
      <c r="AR26" s="47"/>
      <c r="AS26" s="47"/>
      <c r="AT26" s="47"/>
      <c r="AU26" s="47"/>
      <c r="AV26" s="47"/>
      <c r="AW26" s="47"/>
      <c r="AX26" s="47"/>
      <c r="AY26" s="47"/>
      <c r="AZ26" s="47"/>
      <c r="BA26" s="47"/>
      <c r="BB26" s="47"/>
      <c r="BC26" s="47"/>
      <c r="BD26" s="47"/>
      <c r="BE26" s="47"/>
      <c r="BF26" s="47"/>
      <c r="BG26" s="47"/>
      <c r="BH26" s="47"/>
      <c r="BI26" s="47"/>
      <c r="BJ26" s="47"/>
      <c r="BK26" s="47"/>
      <c r="BL26" s="47"/>
      <c r="BM26" s="47"/>
      <c r="BN26" s="47"/>
      <c r="BO26" s="47"/>
      <c r="BP26" s="47"/>
      <c r="BQ26" s="47"/>
      <c r="BR26" s="47"/>
      <c r="BS26" s="47"/>
      <c r="BT26" s="47"/>
      <c r="BU26" s="47"/>
      <c r="BV26" s="47"/>
      <c r="BW26" s="47"/>
      <c r="BX26" s="47"/>
      <c r="BY26" s="47"/>
      <c r="BZ26" s="47"/>
      <c r="CA26" s="47"/>
      <c r="CB26" s="47"/>
      <c r="CC26" s="47"/>
      <c r="CD26" s="47"/>
      <c r="CE26" s="47"/>
      <c r="CF26" s="47"/>
      <c r="CG26" s="47"/>
      <c r="CH26" s="47"/>
      <c r="CI26" s="47"/>
      <c r="CJ26" s="47"/>
      <c r="CK26" s="47"/>
      <c r="CL26" s="47"/>
      <c r="CM26" s="47"/>
      <c r="CN26" s="47"/>
      <c r="CO26" s="47"/>
      <c r="CP26" s="47"/>
      <c r="CQ26" s="47"/>
      <c r="CR26" s="47"/>
      <c r="CS26" s="47"/>
      <c r="CT26" s="47"/>
      <c r="CU26" s="47"/>
      <c r="CV26" s="47"/>
      <c r="CW26" s="47"/>
      <c r="CX26" s="47"/>
      <c r="CY26" s="47"/>
      <c r="CZ26" s="47"/>
      <c r="DA26" s="47"/>
      <c r="DB26" s="47"/>
      <c r="DC26" s="47"/>
      <c r="DD26" s="47"/>
      <c r="DE26" s="47"/>
      <c r="DF26" s="47"/>
      <c r="DG26" s="47"/>
      <c r="DH26" s="47"/>
      <c r="DI26" s="47"/>
      <c r="DJ26" s="47"/>
      <c r="DK26" s="47"/>
      <c r="DL26" s="47"/>
      <c r="DM26" s="47"/>
      <c r="DN26" s="47"/>
      <c r="DO26" s="47"/>
      <c r="DP26" s="47"/>
    </row>
    <row r="27" spans="1:120" s="48" customFormat="1" ht="17" customHeight="1" x14ac:dyDescent="0.3">
      <c r="A27" s="49"/>
      <c r="B27" s="50"/>
      <c r="C27" s="108"/>
      <c r="D27" s="109"/>
      <c r="E27" s="110"/>
      <c r="F27" s="111"/>
      <c r="G27" s="110"/>
      <c r="H27" s="112"/>
      <c r="I27" s="111"/>
      <c r="J27" s="9" t="str">
        <f>IF(OR(ISBLANK(A27),ISBLANK(B27)),"",(B27-A27)+1)</f>
        <v/>
      </c>
      <c r="K27" s="10">
        <f t="shared" si="1"/>
        <v>9.1324200913242004E-3</v>
      </c>
      <c r="L27" s="21" t="str">
        <f t="shared" si="2"/>
        <v/>
      </c>
      <c r="M27" s="47"/>
      <c r="N27" s="47"/>
      <c r="O27" s="47"/>
      <c r="P27" s="47"/>
      <c r="Q27" s="47"/>
      <c r="R27" s="47"/>
      <c r="S27" s="47"/>
      <c r="T27" s="47"/>
      <c r="U27" s="47"/>
      <c r="V27" s="47"/>
      <c r="W27" s="47"/>
      <c r="X27" s="47"/>
      <c r="Y27" s="47"/>
      <c r="Z27" s="47"/>
      <c r="AA27" s="47"/>
      <c r="AB27" s="47"/>
      <c r="AC27" s="47"/>
      <c r="AD27" s="47"/>
      <c r="AE27" s="47"/>
      <c r="AF27" s="47"/>
      <c r="AG27" s="47"/>
      <c r="AH27" s="47"/>
      <c r="AI27" s="47"/>
      <c r="AJ27" s="47"/>
      <c r="AK27" s="47"/>
      <c r="AL27" s="47"/>
      <c r="AM27" s="47"/>
      <c r="AN27" s="47"/>
      <c r="AO27" s="47"/>
      <c r="AP27" s="47"/>
      <c r="AQ27" s="47"/>
      <c r="AR27" s="47"/>
      <c r="AS27" s="47"/>
      <c r="AT27" s="47"/>
      <c r="AU27" s="47"/>
      <c r="AV27" s="47"/>
      <c r="AW27" s="47"/>
      <c r="AX27" s="47"/>
      <c r="AY27" s="47"/>
      <c r="AZ27" s="47"/>
      <c r="BA27" s="47"/>
      <c r="BB27" s="47"/>
      <c r="BC27" s="47"/>
      <c r="BD27" s="47"/>
      <c r="BE27" s="47"/>
      <c r="BF27" s="47"/>
      <c r="BG27" s="47"/>
      <c r="BH27" s="47"/>
      <c r="BI27" s="47"/>
      <c r="BJ27" s="47"/>
      <c r="BK27" s="47"/>
      <c r="BL27" s="47"/>
      <c r="BM27" s="47"/>
      <c r="BN27" s="47"/>
      <c r="BO27" s="47"/>
      <c r="BP27" s="47"/>
      <c r="BQ27" s="47"/>
      <c r="BR27" s="47"/>
      <c r="BS27" s="47"/>
      <c r="BT27" s="47"/>
      <c r="BU27" s="47"/>
      <c r="BV27" s="47"/>
      <c r="BW27" s="47"/>
      <c r="BX27" s="47"/>
      <c r="BY27" s="47"/>
      <c r="BZ27" s="47"/>
      <c r="CA27" s="47"/>
      <c r="CB27" s="47"/>
      <c r="CC27" s="47"/>
      <c r="CD27" s="47"/>
      <c r="CE27" s="47"/>
      <c r="CF27" s="47"/>
      <c r="CG27" s="47"/>
      <c r="CH27" s="47"/>
      <c r="CI27" s="47"/>
      <c r="CJ27" s="47"/>
      <c r="CK27" s="47"/>
      <c r="CL27" s="47"/>
      <c r="CM27" s="47"/>
      <c r="CN27" s="47"/>
      <c r="CO27" s="47"/>
      <c r="CP27" s="47"/>
      <c r="CQ27" s="47"/>
      <c r="CR27" s="47"/>
      <c r="CS27" s="47"/>
      <c r="CT27" s="47"/>
      <c r="CU27" s="47"/>
      <c r="CV27" s="47"/>
      <c r="CW27" s="47"/>
      <c r="CX27" s="47"/>
      <c r="CY27" s="47"/>
      <c r="CZ27" s="47"/>
      <c r="DA27" s="47"/>
      <c r="DB27" s="47"/>
      <c r="DC27" s="47"/>
      <c r="DD27" s="47"/>
      <c r="DE27" s="47"/>
      <c r="DF27" s="47"/>
      <c r="DG27" s="47"/>
      <c r="DH27" s="47"/>
      <c r="DI27" s="47"/>
      <c r="DJ27" s="47"/>
      <c r="DK27" s="47"/>
      <c r="DL27" s="47"/>
      <c r="DM27" s="47"/>
      <c r="DN27" s="47"/>
      <c r="DO27" s="47"/>
      <c r="DP27" s="47"/>
    </row>
    <row r="28" spans="1:120" s="48" customFormat="1" ht="17" customHeight="1" x14ac:dyDescent="0.3">
      <c r="A28" s="49"/>
      <c r="B28" s="50"/>
      <c r="C28" s="108"/>
      <c r="D28" s="109"/>
      <c r="E28" s="110"/>
      <c r="F28" s="111"/>
      <c r="G28" s="110"/>
      <c r="H28" s="112"/>
      <c r="I28" s="111"/>
      <c r="J28" s="9" t="str">
        <f t="shared" si="0"/>
        <v/>
      </c>
      <c r="K28" s="10">
        <f t="shared" si="1"/>
        <v>9.1324200913242004E-3</v>
      </c>
      <c r="L28" s="21" t="str">
        <f t="shared" si="2"/>
        <v/>
      </c>
      <c r="M28" s="47"/>
      <c r="N28" s="47"/>
      <c r="O28" s="47"/>
      <c r="P28" s="47"/>
      <c r="Q28" s="47"/>
      <c r="R28" s="47"/>
      <c r="S28" s="47"/>
      <c r="T28" s="47"/>
      <c r="U28" s="47"/>
      <c r="V28" s="47"/>
      <c r="W28" s="47"/>
      <c r="X28" s="47"/>
      <c r="Y28" s="47"/>
      <c r="Z28" s="47"/>
      <c r="AA28" s="47"/>
      <c r="AB28" s="47"/>
      <c r="AC28" s="47"/>
      <c r="AD28" s="47"/>
      <c r="AE28" s="47"/>
      <c r="AF28" s="47"/>
      <c r="AG28" s="47"/>
      <c r="AH28" s="47"/>
      <c r="AI28" s="47"/>
      <c r="AJ28" s="47"/>
      <c r="AK28" s="47"/>
      <c r="AL28" s="47"/>
      <c r="AM28" s="47"/>
      <c r="AN28" s="47"/>
      <c r="AO28" s="47"/>
      <c r="AP28" s="47"/>
      <c r="AQ28" s="47"/>
      <c r="AR28" s="47"/>
      <c r="AS28" s="47"/>
      <c r="AT28" s="47"/>
      <c r="AU28" s="47"/>
      <c r="AV28" s="47"/>
      <c r="AW28" s="47"/>
      <c r="AX28" s="47"/>
      <c r="AY28" s="47"/>
      <c r="AZ28" s="47"/>
      <c r="BA28" s="47"/>
      <c r="BB28" s="47"/>
      <c r="BC28" s="47"/>
      <c r="BD28" s="47"/>
      <c r="BE28" s="47"/>
      <c r="BF28" s="47"/>
      <c r="BG28" s="47"/>
      <c r="BH28" s="47"/>
      <c r="BI28" s="47"/>
      <c r="BJ28" s="47"/>
      <c r="BK28" s="47"/>
      <c r="BL28" s="47"/>
      <c r="BM28" s="47"/>
      <c r="BN28" s="47"/>
      <c r="BO28" s="47"/>
      <c r="BP28" s="47"/>
      <c r="BQ28" s="47"/>
      <c r="BR28" s="47"/>
      <c r="BS28" s="47"/>
      <c r="BT28" s="47"/>
      <c r="BU28" s="47"/>
      <c r="BV28" s="47"/>
      <c r="BW28" s="47"/>
      <c r="BX28" s="47"/>
      <c r="BY28" s="47"/>
      <c r="BZ28" s="47"/>
      <c r="CA28" s="47"/>
      <c r="CB28" s="47"/>
      <c r="CC28" s="47"/>
      <c r="CD28" s="47"/>
      <c r="CE28" s="47"/>
      <c r="CF28" s="47"/>
      <c r="CG28" s="47"/>
      <c r="CH28" s="47"/>
      <c r="CI28" s="47"/>
      <c r="CJ28" s="47"/>
      <c r="CK28" s="47"/>
      <c r="CL28" s="47"/>
      <c r="CM28" s="47"/>
      <c r="CN28" s="47"/>
      <c r="CO28" s="47"/>
      <c r="CP28" s="47"/>
      <c r="CQ28" s="47"/>
      <c r="CR28" s="47"/>
      <c r="CS28" s="47"/>
      <c r="CT28" s="47"/>
      <c r="CU28" s="47"/>
      <c r="CV28" s="47"/>
      <c r="CW28" s="47"/>
      <c r="CX28" s="47"/>
      <c r="CY28" s="47"/>
      <c r="CZ28" s="47"/>
      <c r="DA28" s="47"/>
      <c r="DB28" s="47"/>
      <c r="DC28" s="47"/>
      <c r="DD28" s="47"/>
      <c r="DE28" s="47"/>
      <c r="DF28" s="47"/>
      <c r="DG28" s="47"/>
      <c r="DH28" s="47"/>
      <c r="DI28" s="47"/>
      <c r="DJ28" s="47"/>
      <c r="DK28" s="47"/>
      <c r="DL28" s="47"/>
      <c r="DM28" s="47"/>
      <c r="DN28" s="47"/>
      <c r="DO28" s="47"/>
      <c r="DP28" s="47"/>
    </row>
    <row r="29" spans="1:120" s="48" customFormat="1" ht="17" customHeight="1" x14ac:dyDescent="0.3">
      <c r="A29" s="49"/>
      <c r="B29" s="50"/>
      <c r="C29" s="108"/>
      <c r="D29" s="109"/>
      <c r="E29" s="110"/>
      <c r="F29" s="111"/>
      <c r="G29" s="110"/>
      <c r="H29" s="112"/>
      <c r="I29" s="111"/>
      <c r="J29" s="9" t="str">
        <f t="shared" si="0"/>
        <v/>
      </c>
      <c r="K29" s="10">
        <f t="shared" si="1"/>
        <v>9.1324200913242004E-3</v>
      </c>
      <c r="L29" s="21" t="str">
        <f t="shared" si="2"/>
        <v/>
      </c>
      <c r="M29" s="47"/>
      <c r="N29" s="47"/>
      <c r="O29" s="47"/>
      <c r="P29" s="47"/>
      <c r="Q29" s="47"/>
      <c r="R29" s="47"/>
      <c r="S29" s="47"/>
      <c r="T29" s="47"/>
      <c r="U29" s="47"/>
      <c r="V29" s="47"/>
      <c r="W29" s="47"/>
      <c r="X29" s="47"/>
      <c r="Y29" s="47"/>
      <c r="Z29" s="47"/>
      <c r="AA29" s="47"/>
      <c r="AB29" s="47"/>
      <c r="AC29" s="47"/>
      <c r="AD29" s="47"/>
      <c r="AE29" s="47"/>
      <c r="AF29" s="47"/>
      <c r="AG29" s="47"/>
      <c r="AH29" s="47"/>
      <c r="AI29" s="47"/>
      <c r="AJ29" s="47"/>
      <c r="AK29" s="47"/>
      <c r="AL29" s="47"/>
      <c r="AM29" s="47"/>
      <c r="AN29" s="47"/>
      <c r="AO29" s="47"/>
      <c r="AP29" s="47"/>
      <c r="AQ29" s="47"/>
      <c r="AR29" s="47"/>
      <c r="AS29" s="47"/>
      <c r="AT29" s="47"/>
      <c r="AU29" s="47"/>
      <c r="AV29" s="47"/>
      <c r="AW29" s="47"/>
      <c r="AX29" s="47"/>
      <c r="AY29" s="47"/>
      <c r="AZ29" s="47"/>
      <c r="BA29" s="47"/>
      <c r="BB29" s="47"/>
      <c r="BC29" s="47"/>
      <c r="BD29" s="47"/>
      <c r="BE29" s="47"/>
      <c r="BF29" s="47"/>
      <c r="BG29" s="47"/>
      <c r="BH29" s="47"/>
      <c r="BI29" s="47"/>
      <c r="BJ29" s="47"/>
      <c r="BK29" s="47"/>
      <c r="BL29" s="47"/>
      <c r="BM29" s="47"/>
      <c r="BN29" s="47"/>
      <c r="BO29" s="47"/>
      <c r="BP29" s="47"/>
      <c r="BQ29" s="47"/>
      <c r="BR29" s="47"/>
      <c r="BS29" s="47"/>
      <c r="BT29" s="47"/>
      <c r="BU29" s="47"/>
      <c r="BV29" s="47"/>
      <c r="BW29" s="47"/>
      <c r="BX29" s="47"/>
      <c r="BY29" s="47"/>
      <c r="BZ29" s="47"/>
      <c r="CA29" s="47"/>
      <c r="CB29" s="47"/>
      <c r="CC29" s="47"/>
      <c r="CD29" s="47"/>
      <c r="CE29" s="47"/>
      <c r="CF29" s="47"/>
      <c r="CG29" s="47"/>
      <c r="CH29" s="47"/>
      <c r="CI29" s="47"/>
      <c r="CJ29" s="47"/>
      <c r="CK29" s="47"/>
      <c r="CL29" s="47"/>
      <c r="CM29" s="47"/>
      <c r="CN29" s="47"/>
      <c r="CO29" s="47"/>
      <c r="CP29" s="47"/>
      <c r="CQ29" s="47"/>
      <c r="CR29" s="47"/>
      <c r="CS29" s="47"/>
      <c r="CT29" s="47"/>
      <c r="CU29" s="47"/>
      <c r="CV29" s="47"/>
      <c r="CW29" s="47"/>
      <c r="CX29" s="47"/>
      <c r="CY29" s="47"/>
      <c r="CZ29" s="47"/>
      <c r="DA29" s="47"/>
      <c r="DB29" s="47"/>
      <c r="DC29" s="47"/>
      <c r="DD29" s="47"/>
      <c r="DE29" s="47"/>
      <c r="DF29" s="47"/>
      <c r="DG29" s="47"/>
      <c r="DH29" s="47"/>
      <c r="DI29" s="47"/>
      <c r="DJ29" s="47"/>
      <c r="DK29" s="47"/>
      <c r="DL29" s="47"/>
      <c r="DM29" s="47"/>
      <c r="DN29" s="47"/>
      <c r="DO29" s="47"/>
      <c r="DP29" s="47"/>
    </row>
    <row r="30" spans="1:120" s="48" customFormat="1" ht="17" customHeight="1" x14ac:dyDescent="0.3">
      <c r="A30" s="49"/>
      <c r="B30" s="50"/>
      <c r="C30" s="108"/>
      <c r="D30" s="109"/>
      <c r="E30" s="110"/>
      <c r="F30" s="111"/>
      <c r="G30" s="110"/>
      <c r="H30" s="112"/>
      <c r="I30" s="111"/>
      <c r="J30" s="9" t="str">
        <f t="shared" si="0"/>
        <v/>
      </c>
      <c r="K30" s="10">
        <f t="shared" si="1"/>
        <v>9.1324200913242004E-3</v>
      </c>
      <c r="L30" s="21" t="str">
        <f t="shared" si="2"/>
        <v/>
      </c>
      <c r="M30" s="47"/>
      <c r="N30" s="47"/>
      <c r="O30" s="47"/>
      <c r="P30" s="47"/>
      <c r="Q30" s="47"/>
      <c r="R30" s="47"/>
      <c r="S30" s="47"/>
      <c r="T30" s="47"/>
      <c r="U30" s="47"/>
      <c r="V30" s="47"/>
      <c r="W30" s="47"/>
      <c r="X30" s="47"/>
      <c r="Y30" s="47"/>
      <c r="Z30" s="47"/>
      <c r="AA30" s="47"/>
      <c r="AB30" s="47"/>
      <c r="AC30" s="47"/>
      <c r="AD30" s="47"/>
      <c r="AE30" s="47"/>
      <c r="AF30" s="47"/>
      <c r="AG30" s="47"/>
      <c r="AH30" s="47"/>
      <c r="AI30" s="47"/>
      <c r="AJ30" s="47"/>
      <c r="AK30" s="47"/>
      <c r="AL30" s="47"/>
      <c r="AM30" s="47"/>
      <c r="AN30" s="47"/>
      <c r="AO30" s="47"/>
      <c r="AP30" s="47"/>
      <c r="AQ30" s="47"/>
      <c r="AR30" s="47"/>
      <c r="AS30" s="47"/>
      <c r="AT30" s="47"/>
      <c r="AU30" s="47"/>
      <c r="AV30" s="47"/>
      <c r="AW30" s="47"/>
      <c r="AX30" s="47"/>
      <c r="AY30" s="47"/>
      <c r="AZ30" s="47"/>
      <c r="BA30" s="47"/>
      <c r="BB30" s="47"/>
      <c r="BC30" s="47"/>
      <c r="BD30" s="47"/>
      <c r="BE30" s="47"/>
      <c r="BF30" s="47"/>
      <c r="BG30" s="47"/>
      <c r="BH30" s="47"/>
      <c r="BI30" s="47"/>
      <c r="BJ30" s="47"/>
      <c r="BK30" s="47"/>
      <c r="BL30" s="47"/>
      <c r="BM30" s="47"/>
      <c r="BN30" s="47"/>
      <c r="BO30" s="47"/>
      <c r="BP30" s="47"/>
      <c r="BQ30" s="47"/>
      <c r="BR30" s="47"/>
      <c r="BS30" s="47"/>
      <c r="BT30" s="47"/>
      <c r="BU30" s="47"/>
      <c r="BV30" s="47"/>
      <c r="BW30" s="47"/>
      <c r="BX30" s="47"/>
      <c r="BY30" s="47"/>
      <c r="BZ30" s="47"/>
      <c r="CA30" s="47"/>
      <c r="CB30" s="47"/>
      <c r="CC30" s="47"/>
      <c r="CD30" s="47"/>
      <c r="CE30" s="47"/>
      <c r="CF30" s="47"/>
      <c r="CG30" s="47"/>
      <c r="CH30" s="47"/>
      <c r="CI30" s="47"/>
      <c r="CJ30" s="47"/>
      <c r="CK30" s="47"/>
      <c r="CL30" s="47"/>
      <c r="CM30" s="47"/>
      <c r="CN30" s="47"/>
      <c r="CO30" s="47"/>
      <c r="CP30" s="47"/>
      <c r="CQ30" s="47"/>
      <c r="CR30" s="47"/>
      <c r="CS30" s="47"/>
      <c r="CT30" s="47"/>
      <c r="CU30" s="47"/>
      <c r="CV30" s="47"/>
      <c r="CW30" s="47"/>
      <c r="CX30" s="47"/>
      <c r="CY30" s="47"/>
      <c r="CZ30" s="47"/>
      <c r="DA30" s="47"/>
      <c r="DB30" s="47"/>
      <c r="DC30" s="47"/>
      <c r="DD30" s="47"/>
      <c r="DE30" s="47"/>
      <c r="DF30" s="47"/>
      <c r="DG30" s="47"/>
      <c r="DH30" s="47"/>
      <c r="DI30" s="47"/>
      <c r="DJ30" s="47"/>
      <c r="DK30" s="47"/>
      <c r="DL30" s="47"/>
      <c r="DM30" s="47"/>
      <c r="DN30" s="47"/>
      <c r="DO30" s="47"/>
      <c r="DP30" s="47"/>
    </row>
    <row r="31" spans="1:120" s="48" customFormat="1" ht="17" customHeight="1" x14ac:dyDescent="0.3">
      <c r="A31" s="49"/>
      <c r="B31" s="50"/>
      <c r="C31" s="108"/>
      <c r="D31" s="109"/>
      <c r="E31" s="110"/>
      <c r="F31" s="111"/>
      <c r="G31" s="110"/>
      <c r="H31" s="112"/>
      <c r="I31" s="111"/>
      <c r="J31" s="9" t="str">
        <f t="shared" si="0"/>
        <v/>
      </c>
      <c r="K31" s="10">
        <f t="shared" si="1"/>
        <v>9.1324200913242004E-3</v>
      </c>
      <c r="L31" s="21" t="str">
        <f t="shared" si="2"/>
        <v/>
      </c>
      <c r="M31" s="47"/>
      <c r="N31" s="47"/>
      <c r="O31" s="47"/>
      <c r="P31" s="47"/>
      <c r="Q31" s="47"/>
      <c r="R31" s="47"/>
      <c r="S31" s="47"/>
      <c r="T31" s="47"/>
      <c r="U31" s="47"/>
      <c r="V31" s="47"/>
      <c r="W31" s="47"/>
      <c r="X31" s="47"/>
      <c r="Y31" s="47"/>
      <c r="Z31" s="47"/>
      <c r="AA31" s="47"/>
      <c r="AB31" s="47"/>
      <c r="AC31" s="47"/>
      <c r="AD31" s="47"/>
      <c r="AE31" s="47"/>
      <c r="AF31" s="47"/>
      <c r="AG31" s="47"/>
      <c r="AH31" s="47"/>
      <c r="AI31" s="47"/>
      <c r="AJ31" s="47"/>
      <c r="AK31" s="47"/>
      <c r="AL31" s="47"/>
      <c r="AM31" s="47"/>
      <c r="AN31" s="47"/>
      <c r="AO31" s="47"/>
      <c r="AP31" s="47"/>
      <c r="AQ31" s="47"/>
      <c r="AR31" s="47"/>
      <c r="AS31" s="47"/>
      <c r="AT31" s="47"/>
      <c r="AU31" s="47"/>
      <c r="AV31" s="47"/>
      <c r="AW31" s="47"/>
      <c r="AX31" s="47"/>
      <c r="AY31" s="47"/>
      <c r="AZ31" s="47"/>
      <c r="BA31" s="47"/>
      <c r="BB31" s="47"/>
      <c r="BC31" s="47"/>
      <c r="BD31" s="47"/>
      <c r="BE31" s="47"/>
      <c r="BF31" s="47"/>
      <c r="BG31" s="47"/>
      <c r="BH31" s="47"/>
      <c r="BI31" s="47"/>
      <c r="BJ31" s="47"/>
      <c r="BK31" s="47"/>
      <c r="BL31" s="47"/>
      <c r="BM31" s="47"/>
      <c r="BN31" s="47"/>
      <c r="BO31" s="47"/>
      <c r="BP31" s="47"/>
      <c r="BQ31" s="47"/>
      <c r="BR31" s="47"/>
      <c r="BS31" s="47"/>
      <c r="BT31" s="47"/>
      <c r="BU31" s="47"/>
      <c r="BV31" s="47"/>
      <c r="BW31" s="47"/>
      <c r="BX31" s="47"/>
      <c r="BY31" s="47"/>
      <c r="BZ31" s="47"/>
      <c r="CA31" s="47"/>
      <c r="CB31" s="47"/>
      <c r="CC31" s="47"/>
      <c r="CD31" s="47"/>
      <c r="CE31" s="47"/>
      <c r="CF31" s="47"/>
      <c r="CG31" s="47"/>
      <c r="CH31" s="47"/>
      <c r="CI31" s="47"/>
      <c r="CJ31" s="47"/>
      <c r="CK31" s="47"/>
      <c r="CL31" s="47"/>
      <c r="CM31" s="47"/>
      <c r="CN31" s="47"/>
      <c r="CO31" s="47"/>
      <c r="CP31" s="47"/>
      <c r="CQ31" s="47"/>
      <c r="CR31" s="47"/>
      <c r="CS31" s="47"/>
      <c r="CT31" s="47"/>
      <c r="CU31" s="47"/>
      <c r="CV31" s="47"/>
      <c r="CW31" s="47"/>
      <c r="CX31" s="47"/>
      <c r="CY31" s="47"/>
      <c r="CZ31" s="47"/>
      <c r="DA31" s="47"/>
      <c r="DB31" s="47"/>
      <c r="DC31" s="47"/>
      <c r="DD31" s="47"/>
      <c r="DE31" s="47"/>
      <c r="DF31" s="47"/>
      <c r="DG31" s="47"/>
      <c r="DH31" s="47"/>
      <c r="DI31" s="47"/>
      <c r="DJ31" s="47"/>
      <c r="DK31" s="47"/>
      <c r="DL31" s="47"/>
      <c r="DM31" s="47"/>
      <c r="DN31" s="47"/>
      <c r="DO31" s="47"/>
      <c r="DP31" s="47"/>
    </row>
    <row r="32" spans="1:120" s="48" customFormat="1" ht="17" customHeight="1" x14ac:dyDescent="0.3">
      <c r="A32" s="49"/>
      <c r="B32" s="50"/>
      <c r="C32" s="108"/>
      <c r="D32" s="109"/>
      <c r="E32" s="110"/>
      <c r="F32" s="111"/>
      <c r="G32" s="110"/>
      <c r="H32" s="112"/>
      <c r="I32" s="111"/>
      <c r="J32" s="9" t="str">
        <f t="shared" ref="J32:J35" si="3">IF(OR(ISBLANK(A32),ISBLANK(B32)),"",(B32-A32)+1)</f>
        <v/>
      </c>
      <c r="K32" s="10">
        <f t="shared" si="1"/>
        <v>9.1324200913242004E-3</v>
      </c>
      <c r="L32" s="21" t="str">
        <f t="shared" ref="L32:L37" si="4">IFERROR(ROUND(J32*K32,4),"")</f>
        <v/>
      </c>
      <c r="M32" s="47"/>
      <c r="N32" s="47"/>
      <c r="O32" s="47"/>
      <c r="P32" s="47"/>
      <c r="Q32" s="47"/>
      <c r="R32" s="47"/>
      <c r="S32" s="47"/>
      <c r="T32" s="47"/>
      <c r="U32" s="47"/>
      <c r="V32" s="47"/>
      <c r="W32" s="47"/>
      <c r="X32" s="47"/>
      <c r="Y32" s="47"/>
      <c r="Z32" s="47"/>
      <c r="AA32" s="47"/>
      <c r="AB32" s="47"/>
      <c r="AC32" s="47"/>
      <c r="AD32" s="47"/>
      <c r="AE32" s="47"/>
      <c r="AF32" s="47"/>
      <c r="AG32" s="47"/>
      <c r="AH32" s="47"/>
      <c r="AI32" s="47"/>
      <c r="AJ32" s="47"/>
      <c r="AK32" s="47"/>
      <c r="AL32" s="47"/>
      <c r="AM32" s="47"/>
      <c r="AN32" s="47"/>
      <c r="AO32" s="47"/>
      <c r="AP32" s="47"/>
      <c r="AQ32" s="47"/>
      <c r="AR32" s="47"/>
      <c r="AS32" s="47"/>
      <c r="AT32" s="47"/>
      <c r="AU32" s="47"/>
      <c r="AV32" s="47"/>
      <c r="AW32" s="47"/>
      <c r="AX32" s="47"/>
      <c r="AY32" s="47"/>
      <c r="AZ32" s="47"/>
      <c r="BA32" s="47"/>
      <c r="BB32" s="47"/>
      <c r="BC32" s="47"/>
      <c r="BD32" s="47"/>
      <c r="BE32" s="47"/>
      <c r="BF32" s="47"/>
      <c r="BG32" s="47"/>
      <c r="BH32" s="47"/>
      <c r="BI32" s="47"/>
      <c r="BJ32" s="47"/>
      <c r="BK32" s="47"/>
      <c r="BL32" s="47"/>
      <c r="BM32" s="47"/>
      <c r="BN32" s="47"/>
      <c r="BO32" s="47"/>
      <c r="BP32" s="47"/>
      <c r="BQ32" s="47"/>
      <c r="BR32" s="47"/>
      <c r="BS32" s="47"/>
      <c r="BT32" s="47"/>
      <c r="BU32" s="47"/>
      <c r="BV32" s="47"/>
      <c r="BW32" s="47"/>
      <c r="BX32" s="47"/>
      <c r="BY32" s="47"/>
      <c r="BZ32" s="47"/>
      <c r="CA32" s="47"/>
      <c r="CB32" s="47"/>
      <c r="CC32" s="47"/>
      <c r="CD32" s="47"/>
      <c r="CE32" s="47"/>
      <c r="CF32" s="47"/>
      <c r="CG32" s="47"/>
      <c r="CH32" s="47"/>
      <c r="CI32" s="47"/>
      <c r="CJ32" s="47"/>
      <c r="CK32" s="47"/>
      <c r="CL32" s="47"/>
      <c r="CM32" s="47"/>
      <c r="CN32" s="47"/>
      <c r="CO32" s="47"/>
      <c r="CP32" s="47"/>
      <c r="CQ32" s="47"/>
      <c r="CR32" s="47"/>
      <c r="CS32" s="47"/>
      <c r="CT32" s="47"/>
      <c r="CU32" s="47"/>
      <c r="CV32" s="47"/>
      <c r="CW32" s="47"/>
      <c r="CX32" s="47"/>
      <c r="CY32" s="47"/>
      <c r="CZ32" s="47"/>
      <c r="DA32" s="47"/>
      <c r="DB32" s="47"/>
      <c r="DC32" s="47"/>
      <c r="DD32" s="47"/>
      <c r="DE32" s="47"/>
      <c r="DF32" s="47"/>
      <c r="DG32" s="47"/>
      <c r="DH32" s="47"/>
      <c r="DI32" s="47"/>
      <c r="DJ32" s="47"/>
      <c r="DK32" s="47"/>
      <c r="DL32" s="47"/>
      <c r="DM32" s="47"/>
      <c r="DN32" s="47"/>
      <c r="DO32" s="47"/>
      <c r="DP32" s="47"/>
    </row>
    <row r="33" spans="1:120" s="48" customFormat="1" ht="17" customHeight="1" x14ac:dyDescent="0.3">
      <c r="A33" s="49"/>
      <c r="B33" s="50"/>
      <c r="C33" s="108"/>
      <c r="D33" s="109"/>
      <c r="E33" s="110"/>
      <c r="F33" s="111"/>
      <c r="G33" s="110"/>
      <c r="H33" s="112"/>
      <c r="I33" s="111"/>
      <c r="J33" s="9" t="str">
        <f t="shared" si="3"/>
        <v/>
      </c>
      <c r="K33" s="10">
        <f t="shared" si="1"/>
        <v>9.1324200913242004E-3</v>
      </c>
      <c r="L33" s="21" t="str">
        <f t="shared" si="4"/>
        <v/>
      </c>
      <c r="M33" s="47"/>
      <c r="N33" s="47"/>
      <c r="O33" s="47"/>
      <c r="P33" s="47"/>
      <c r="Q33" s="47"/>
      <c r="R33" s="47"/>
      <c r="S33" s="47"/>
      <c r="T33" s="47"/>
      <c r="U33" s="47"/>
      <c r="V33" s="47"/>
      <c r="W33" s="47"/>
      <c r="X33" s="47"/>
      <c r="Y33" s="47"/>
      <c r="Z33" s="47"/>
      <c r="AA33" s="47"/>
      <c r="AB33" s="47"/>
      <c r="AC33" s="47"/>
      <c r="AD33" s="47"/>
      <c r="AE33" s="47"/>
      <c r="AF33" s="47"/>
      <c r="AG33" s="47"/>
      <c r="AH33" s="47"/>
      <c r="AI33" s="47"/>
      <c r="AJ33" s="47"/>
      <c r="AK33" s="47"/>
      <c r="AL33" s="47"/>
      <c r="AM33" s="47"/>
      <c r="AN33" s="47"/>
      <c r="AO33" s="47"/>
      <c r="AP33" s="47"/>
      <c r="AQ33" s="47"/>
      <c r="AR33" s="47"/>
      <c r="AS33" s="47"/>
      <c r="AT33" s="47"/>
      <c r="AU33" s="47"/>
      <c r="AV33" s="47"/>
      <c r="AW33" s="47"/>
      <c r="AX33" s="47"/>
      <c r="AY33" s="47"/>
      <c r="AZ33" s="47"/>
      <c r="BA33" s="47"/>
      <c r="BB33" s="47"/>
      <c r="BC33" s="47"/>
      <c r="BD33" s="47"/>
      <c r="BE33" s="47"/>
      <c r="BF33" s="47"/>
      <c r="BG33" s="47"/>
      <c r="BH33" s="47"/>
      <c r="BI33" s="47"/>
      <c r="BJ33" s="47"/>
      <c r="BK33" s="47"/>
      <c r="BL33" s="47"/>
      <c r="BM33" s="47"/>
      <c r="BN33" s="47"/>
      <c r="BO33" s="47"/>
      <c r="BP33" s="47"/>
      <c r="BQ33" s="47"/>
      <c r="BR33" s="47"/>
      <c r="BS33" s="47"/>
      <c r="BT33" s="47"/>
      <c r="BU33" s="47"/>
      <c r="BV33" s="47"/>
      <c r="BW33" s="47"/>
      <c r="BX33" s="47"/>
      <c r="BY33" s="47"/>
      <c r="BZ33" s="47"/>
      <c r="CA33" s="47"/>
      <c r="CB33" s="47"/>
      <c r="CC33" s="47"/>
      <c r="CD33" s="47"/>
      <c r="CE33" s="47"/>
      <c r="CF33" s="47"/>
      <c r="CG33" s="47"/>
      <c r="CH33" s="47"/>
      <c r="CI33" s="47"/>
      <c r="CJ33" s="47"/>
      <c r="CK33" s="47"/>
      <c r="CL33" s="47"/>
      <c r="CM33" s="47"/>
      <c r="CN33" s="47"/>
      <c r="CO33" s="47"/>
      <c r="CP33" s="47"/>
      <c r="CQ33" s="47"/>
      <c r="CR33" s="47"/>
      <c r="CS33" s="47"/>
      <c r="CT33" s="47"/>
      <c r="CU33" s="47"/>
      <c r="CV33" s="47"/>
      <c r="CW33" s="47"/>
      <c r="CX33" s="47"/>
      <c r="CY33" s="47"/>
      <c r="CZ33" s="47"/>
      <c r="DA33" s="47"/>
      <c r="DB33" s="47"/>
      <c r="DC33" s="47"/>
      <c r="DD33" s="47"/>
      <c r="DE33" s="47"/>
      <c r="DF33" s="47"/>
      <c r="DG33" s="47"/>
      <c r="DH33" s="47"/>
      <c r="DI33" s="47"/>
      <c r="DJ33" s="47"/>
      <c r="DK33" s="47"/>
      <c r="DL33" s="47"/>
      <c r="DM33" s="47"/>
      <c r="DN33" s="47"/>
      <c r="DO33" s="47"/>
      <c r="DP33" s="47"/>
    </row>
    <row r="34" spans="1:120" s="48" customFormat="1" ht="17" customHeight="1" x14ac:dyDescent="0.3">
      <c r="A34" s="49"/>
      <c r="B34" s="50"/>
      <c r="C34" s="108"/>
      <c r="D34" s="109"/>
      <c r="E34" s="110"/>
      <c r="F34" s="111"/>
      <c r="G34" s="110"/>
      <c r="H34" s="112"/>
      <c r="I34" s="111"/>
      <c r="J34" s="9" t="str">
        <f t="shared" si="3"/>
        <v/>
      </c>
      <c r="K34" s="10">
        <f t="shared" si="1"/>
        <v>9.1324200913242004E-3</v>
      </c>
      <c r="L34" s="21" t="str">
        <f t="shared" si="4"/>
        <v/>
      </c>
      <c r="M34" s="47"/>
      <c r="N34" s="47"/>
      <c r="O34" s="47"/>
      <c r="P34" s="47"/>
      <c r="Q34" s="47"/>
      <c r="R34" s="47"/>
      <c r="S34" s="47"/>
      <c r="T34" s="47"/>
      <c r="U34" s="47"/>
      <c r="V34" s="47"/>
      <c r="W34" s="47"/>
      <c r="X34" s="47"/>
      <c r="Y34" s="47"/>
      <c r="Z34" s="47"/>
      <c r="AA34" s="47"/>
      <c r="AB34" s="47"/>
      <c r="AC34" s="47"/>
      <c r="AD34" s="47"/>
      <c r="AE34" s="47"/>
      <c r="AF34" s="47"/>
      <c r="AG34" s="47"/>
      <c r="AH34" s="47"/>
      <c r="AI34" s="47"/>
      <c r="AJ34" s="47"/>
      <c r="AK34" s="47"/>
      <c r="AL34" s="47"/>
      <c r="AM34" s="47"/>
      <c r="AN34" s="47"/>
      <c r="AO34" s="47"/>
      <c r="AP34" s="47"/>
      <c r="AQ34" s="47"/>
      <c r="AR34" s="47"/>
      <c r="AS34" s="47"/>
      <c r="AT34" s="47"/>
      <c r="AU34" s="47"/>
      <c r="AV34" s="47"/>
      <c r="AW34" s="47"/>
      <c r="AX34" s="47"/>
      <c r="AY34" s="47"/>
      <c r="AZ34" s="47"/>
      <c r="BA34" s="47"/>
      <c r="BB34" s="47"/>
      <c r="BC34" s="47"/>
      <c r="BD34" s="47"/>
      <c r="BE34" s="47"/>
      <c r="BF34" s="47"/>
      <c r="BG34" s="47"/>
      <c r="BH34" s="47"/>
      <c r="BI34" s="47"/>
      <c r="BJ34" s="47"/>
      <c r="BK34" s="47"/>
      <c r="BL34" s="47"/>
      <c r="BM34" s="47"/>
      <c r="BN34" s="47"/>
      <c r="BO34" s="47"/>
      <c r="BP34" s="47"/>
      <c r="BQ34" s="47"/>
      <c r="BR34" s="47"/>
      <c r="BS34" s="47"/>
      <c r="BT34" s="47"/>
      <c r="BU34" s="47"/>
      <c r="BV34" s="47"/>
      <c r="BW34" s="47"/>
      <c r="BX34" s="47"/>
      <c r="BY34" s="47"/>
      <c r="BZ34" s="47"/>
      <c r="CA34" s="47"/>
      <c r="CB34" s="47"/>
      <c r="CC34" s="47"/>
      <c r="CD34" s="47"/>
      <c r="CE34" s="47"/>
      <c r="CF34" s="47"/>
      <c r="CG34" s="47"/>
      <c r="CH34" s="47"/>
      <c r="CI34" s="47"/>
      <c r="CJ34" s="47"/>
      <c r="CK34" s="47"/>
      <c r="CL34" s="47"/>
      <c r="CM34" s="47"/>
      <c r="CN34" s="47"/>
      <c r="CO34" s="47"/>
      <c r="CP34" s="47"/>
      <c r="CQ34" s="47"/>
      <c r="CR34" s="47"/>
      <c r="CS34" s="47"/>
      <c r="CT34" s="47"/>
      <c r="CU34" s="47"/>
      <c r="CV34" s="47"/>
      <c r="CW34" s="47"/>
      <c r="CX34" s="47"/>
      <c r="CY34" s="47"/>
      <c r="CZ34" s="47"/>
      <c r="DA34" s="47"/>
      <c r="DB34" s="47"/>
      <c r="DC34" s="47"/>
      <c r="DD34" s="47"/>
      <c r="DE34" s="47"/>
      <c r="DF34" s="47"/>
      <c r="DG34" s="47"/>
      <c r="DH34" s="47"/>
      <c r="DI34" s="47"/>
      <c r="DJ34" s="47"/>
      <c r="DK34" s="47"/>
      <c r="DL34" s="47"/>
      <c r="DM34" s="47"/>
      <c r="DN34" s="47"/>
      <c r="DO34" s="47"/>
      <c r="DP34" s="47"/>
    </row>
    <row r="35" spans="1:120" s="48" customFormat="1" ht="17" customHeight="1" x14ac:dyDescent="0.3">
      <c r="A35" s="49"/>
      <c r="B35" s="50"/>
      <c r="C35" s="108"/>
      <c r="D35" s="109"/>
      <c r="E35" s="110"/>
      <c r="F35" s="111"/>
      <c r="G35" s="116"/>
      <c r="H35" s="112"/>
      <c r="I35" s="111"/>
      <c r="J35" s="9" t="str">
        <f t="shared" si="3"/>
        <v/>
      </c>
      <c r="K35" s="10">
        <f t="shared" si="1"/>
        <v>9.1324200913242004E-3</v>
      </c>
      <c r="L35" s="21" t="str">
        <f t="shared" si="4"/>
        <v/>
      </c>
      <c r="M35" s="47"/>
      <c r="N35" s="47"/>
      <c r="O35" s="47"/>
      <c r="P35" s="47"/>
      <c r="Q35" s="47"/>
      <c r="R35" s="47"/>
      <c r="S35" s="47"/>
      <c r="T35" s="47"/>
      <c r="U35" s="47"/>
      <c r="V35" s="47"/>
      <c r="W35" s="47"/>
      <c r="X35" s="47"/>
      <c r="Y35" s="47"/>
      <c r="Z35" s="47"/>
      <c r="AA35" s="47"/>
      <c r="AB35" s="47"/>
      <c r="AC35" s="47"/>
      <c r="AD35" s="47"/>
      <c r="AE35" s="47"/>
      <c r="AF35" s="47"/>
      <c r="AG35" s="47"/>
      <c r="AH35" s="47"/>
      <c r="AI35" s="47"/>
      <c r="AJ35" s="47"/>
      <c r="AK35" s="47"/>
      <c r="AL35" s="47"/>
      <c r="AM35" s="47"/>
      <c r="AN35" s="47"/>
      <c r="AO35" s="47"/>
      <c r="AP35" s="47"/>
      <c r="AQ35" s="47"/>
      <c r="AR35" s="47"/>
      <c r="AS35" s="47"/>
      <c r="AT35" s="47"/>
      <c r="AU35" s="47"/>
      <c r="AV35" s="47"/>
      <c r="AW35" s="47"/>
      <c r="AX35" s="47"/>
      <c r="AY35" s="47"/>
      <c r="AZ35" s="47"/>
      <c r="BA35" s="47"/>
      <c r="BB35" s="47"/>
      <c r="BC35" s="47"/>
      <c r="BD35" s="47"/>
      <c r="BE35" s="47"/>
      <c r="BF35" s="47"/>
      <c r="BG35" s="47"/>
      <c r="BH35" s="47"/>
      <c r="BI35" s="47"/>
      <c r="BJ35" s="47"/>
      <c r="BK35" s="47"/>
      <c r="BL35" s="47"/>
      <c r="BM35" s="47"/>
      <c r="BN35" s="47"/>
      <c r="BO35" s="47"/>
      <c r="BP35" s="47"/>
      <c r="BQ35" s="47"/>
      <c r="BR35" s="47"/>
      <c r="BS35" s="47"/>
      <c r="BT35" s="47"/>
      <c r="BU35" s="47"/>
      <c r="BV35" s="47"/>
      <c r="BW35" s="47"/>
      <c r="BX35" s="47"/>
      <c r="BY35" s="47"/>
      <c r="BZ35" s="47"/>
      <c r="CA35" s="47"/>
      <c r="CB35" s="47"/>
      <c r="CC35" s="47"/>
      <c r="CD35" s="47"/>
      <c r="CE35" s="47"/>
      <c r="CF35" s="47"/>
      <c r="CG35" s="47"/>
      <c r="CH35" s="47"/>
      <c r="CI35" s="47"/>
      <c r="CJ35" s="47"/>
      <c r="CK35" s="47"/>
      <c r="CL35" s="47"/>
      <c r="CM35" s="47"/>
      <c r="CN35" s="47"/>
      <c r="CO35" s="47"/>
      <c r="CP35" s="47"/>
      <c r="CQ35" s="47"/>
      <c r="CR35" s="47"/>
      <c r="CS35" s="47"/>
      <c r="CT35" s="47"/>
      <c r="CU35" s="47"/>
      <c r="CV35" s="47"/>
      <c r="CW35" s="47"/>
      <c r="CX35" s="47"/>
      <c r="CY35" s="47"/>
      <c r="CZ35" s="47"/>
      <c r="DA35" s="47"/>
      <c r="DB35" s="47"/>
      <c r="DC35" s="47"/>
      <c r="DD35" s="47"/>
      <c r="DE35" s="47"/>
      <c r="DF35" s="47"/>
      <c r="DG35" s="47"/>
      <c r="DH35" s="47"/>
      <c r="DI35" s="47"/>
      <c r="DJ35" s="47"/>
      <c r="DK35" s="47"/>
      <c r="DL35" s="47"/>
      <c r="DM35" s="47"/>
      <c r="DN35" s="47"/>
      <c r="DO35" s="47"/>
      <c r="DP35" s="47"/>
    </row>
    <row r="36" spans="1:120" s="48" customFormat="1" ht="17" customHeight="1" x14ac:dyDescent="0.3">
      <c r="A36" s="49"/>
      <c r="B36" s="50"/>
      <c r="C36" s="108"/>
      <c r="D36" s="109"/>
      <c r="E36" s="110"/>
      <c r="F36" s="111"/>
      <c r="G36" s="110"/>
      <c r="H36" s="112"/>
      <c r="I36" s="111"/>
      <c r="J36" s="9" t="str">
        <f>IF(OR(ISBLANK(A36),ISBLANK(B36)),"",(B36-A36)+1)</f>
        <v/>
      </c>
      <c r="K36" s="10">
        <f t="shared" si="1"/>
        <v>9.1324200913242004E-3</v>
      </c>
      <c r="L36" s="21" t="str">
        <f t="shared" si="4"/>
        <v/>
      </c>
      <c r="M36" s="47"/>
      <c r="N36" s="47"/>
      <c r="O36" s="47"/>
      <c r="P36" s="47"/>
      <c r="Q36" s="47"/>
      <c r="R36" s="47"/>
      <c r="S36" s="47"/>
      <c r="T36" s="47"/>
      <c r="U36" s="47"/>
      <c r="V36" s="47"/>
      <c r="W36" s="47"/>
      <c r="X36" s="47"/>
      <c r="Y36" s="47"/>
      <c r="Z36" s="47"/>
      <c r="AA36" s="47"/>
      <c r="AB36" s="47"/>
      <c r="AC36" s="47"/>
      <c r="AD36" s="47"/>
      <c r="AE36" s="47"/>
      <c r="AF36" s="47"/>
      <c r="AG36" s="47"/>
      <c r="AH36" s="47"/>
      <c r="AI36" s="47"/>
      <c r="AJ36" s="47"/>
      <c r="AK36" s="47"/>
      <c r="AL36" s="47"/>
      <c r="AM36" s="47"/>
      <c r="AN36" s="47"/>
      <c r="AO36" s="47"/>
      <c r="AP36" s="47"/>
      <c r="AQ36" s="47"/>
      <c r="AR36" s="47"/>
      <c r="AS36" s="47"/>
      <c r="AT36" s="47"/>
      <c r="AU36" s="47"/>
      <c r="AV36" s="47"/>
      <c r="AW36" s="47"/>
      <c r="AX36" s="47"/>
      <c r="AY36" s="47"/>
      <c r="AZ36" s="47"/>
      <c r="BA36" s="47"/>
      <c r="BB36" s="47"/>
      <c r="BC36" s="47"/>
      <c r="BD36" s="47"/>
      <c r="BE36" s="47"/>
      <c r="BF36" s="47"/>
      <c r="BG36" s="47"/>
      <c r="BH36" s="47"/>
      <c r="BI36" s="47"/>
      <c r="BJ36" s="47"/>
      <c r="BK36" s="47"/>
      <c r="BL36" s="47"/>
      <c r="BM36" s="47"/>
      <c r="BN36" s="47"/>
      <c r="BO36" s="47"/>
      <c r="BP36" s="47"/>
      <c r="BQ36" s="47"/>
      <c r="BR36" s="47"/>
      <c r="BS36" s="47"/>
      <c r="BT36" s="47"/>
      <c r="BU36" s="47"/>
      <c r="BV36" s="47"/>
      <c r="BW36" s="47"/>
      <c r="BX36" s="47"/>
      <c r="BY36" s="47"/>
      <c r="BZ36" s="47"/>
      <c r="CA36" s="47"/>
      <c r="CB36" s="47"/>
      <c r="CC36" s="47"/>
      <c r="CD36" s="47"/>
      <c r="CE36" s="47"/>
      <c r="CF36" s="47"/>
      <c r="CG36" s="47"/>
      <c r="CH36" s="47"/>
      <c r="CI36" s="47"/>
      <c r="CJ36" s="47"/>
      <c r="CK36" s="47"/>
      <c r="CL36" s="47"/>
      <c r="CM36" s="47"/>
      <c r="CN36" s="47"/>
      <c r="CO36" s="47"/>
      <c r="CP36" s="47"/>
      <c r="CQ36" s="47"/>
      <c r="CR36" s="47"/>
      <c r="CS36" s="47"/>
      <c r="CT36" s="47"/>
      <c r="CU36" s="47"/>
      <c r="CV36" s="47"/>
      <c r="CW36" s="47"/>
      <c r="CX36" s="47"/>
      <c r="CY36" s="47"/>
      <c r="CZ36" s="47"/>
      <c r="DA36" s="47"/>
      <c r="DB36" s="47"/>
      <c r="DC36" s="47"/>
      <c r="DD36" s="47"/>
      <c r="DE36" s="47"/>
      <c r="DF36" s="47"/>
      <c r="DG36" s="47"/>
      <c r="DH36" s="47"/>
      <c r="DI36" s="47"/>
      <c r="DJ36" s="47"/>
      <c r="DK36" s="47"/>
      <c r="DL36" s="47"/>
      <c r="DM36" s="47"/>
      <c r="DN36" s="47"/>
      <c r="DO36" s="47"/>
      <c r="DP36" s="47"/>
    </row>
    <row r="37" spans="1:120" s="48" customFormat="1" ht="17" customHeight="1" x14ac:dyDescent="0.3">
      <c r="A37" s="49"/>
      <c r="B37" s="50"/>
      <c r="C37" s="108"/>
      <c r="D37" s="109"/>
      <c r="E37" s="110"/>
      <c r="F37" s="111"/>
      <c r="G37" s="110"/>
      <c r="H37" s="112"/>
      <c r="I37" s="111"/>
      <c r="J37" s="9" t="str">
        <f>IF(OR(ISBLANK(A37),ISBLANK(B37)),"",(B37-A37)+1)</f>
        <v/>
      </c>
      <c r="K37" s="10">
        <f t="shared" si="1"/>
        <v>9.1324200913242004E-3</v>
      </c>
      <c r="L37" s="21" t="str">
        <f t="shared" si="4"/>
        <v/>
      </c>
      <c r="M37" s="47"/>
      <c r="N37" s="47"/>
      <c r="O37" s="47"/>
      <c r="P37" s="47"/>
      <c r="Q37" s="47"/>
      <c r="R37" s="47"/>
      <c r="S37" s="47"/>
      <c r="T37" s="47"/>
      <c r="U37" s="47"/>
      <c r="V37" s="47"/>
      <c r="W37" s="47"/>
      <c r="X37" s="47"/>
      <c r="Y37" s="47"/>
      <c r="Z37" s="47"/>
      <c r="AA37" s="47"/>
      <c r="AB37" s="47"/>
      <c r="AC37" s="47"/>
      <c r="AD37" s="47"/>
      <c r="AE37" s="47"/>
      <c r="AF37" s="47"/>
      <c r="AG37" s="47"/>
      <c r="AH37" s="47"/>
      <c r="AI37" s="47"/>
      <c r="AJ37" s="47"/>
      <c r="AK37" s="47"/>
      <c r="AL37" s="47"/>
      <c r="AM37" s="47"/>
      <c r="AN37" s="47"/>
      <c r="AO37" s="47"/>
      <c r="AP37" s="47"/>
      <c r="AQ37" s="47"/>
      <c r="AR37" s="47"/>
      <c r="AS37" s="47"/>
      <c r="AT37" s="47"/>
      <c r="AU37" s="47"/>
      <c r="AV37" s="47"/>
      <c r="AW37" s="47"/>
      <c r="AX37" s="47"/>
      <c r="AY37" s="47"/>
      <c r="AZ37" s="47"/>
      <c r="BA37" s="47"/>
      <c r="BB37" s="47"/>
      <c r="BC37" s="47"/>
      <c r="BD37" s="47"/>
      <c r="BE37" s="47"/>
      <c r="BF37" s="47"/>
      <c r="BG37" s="47"/>
      <c r="BH37" s="47"/>
      <c r="BI37" s="47"/>
      <c r="BJ37" s="47"/>
      <c r="BK37" s="47"/>
      <c r="BL37" s="47"/>
      <c r="BM37" s="47"/>
      <c r="BN37" s="47"/>
      <c r="BO37" s="47"/>
      <c r="BP37" s="47"/>
      <c r="BQ37" s="47"/>
      <c r="BR37" s="47"/>
      <c r="BS37" s="47"/>
      <c r="BT37" s="47"/>
      <c r="BU37" s="47"/>
      <c r="BV37" s="47"/>
      <c r="BW37" s="47"/>
      <c r="BX37" s="47"/>
      <c r="BY37" s="47"/>
      <c r="BZ37" s="47"/>
      <c r="CA37" s="47"/>
      <c r="CB37" s="47"/>
      <c r="CC37" s="47"/>
      <c r="CD37" s="47"/>
      <c r="CE37" s="47"/>
      <c r="CF37" s="47"/>
      <c r="CG37" s="47"/>
      <c r="CH37" s="47"/>
      <c r="CI37" s="47"/>
      <c r="CJ37" s="47"/>
      <c r="CK37" s="47"/>
      <c r="CL37" s="47"/>
      <c r="CM37" s="47"/>
      <c r="CN37" s="47"/>
      <c r="CO37" s="47"/>
      <c r="CP37" s="47"/>
      <c r="CQ37" s="47"/>
      <c r="CR37" s="47"/>
      <c r="CS37" s="47"/>
      <c r="CT37" s="47"/>
      <c r="CU37" s="47"/>
      <c r="CV37" s="47"/>
      <c r="CW37" s="47"/>
      <c r="CX37" s="47"/>
      <c r="CY37" s="47"/>
      <c r="CZ37" s="47"/>
      <c r="DA37" s="47"/>
      <c r="DB37" s="47"/>
      <c r="DC37" s="47"/>
      <c r="DD37" s="47"/>
      <c r="DE37" s="47"/>
      <c r="DF37" s="47"/>
      <c r="DG37" s="47"/>
      <c r="DH37" s="47"/>
      <c r="DI37" s="47"/>
      <c r="DJ37" s="47"/>
      <c r="DK37" s="47"/>
      <c r="DL37" s="47"/>
      <c r="DM37" s="47"/>
      <c r="DN37" s="47"/>
      <c r="DO37" s="47"/>
      <c r="DP37" s="47"/>
    </row>
    <row r="38" spans="1:120" s="48" customFormat="1" ht="17" customHeight="1" x14ac:dyDescent="0.3">
      <c r="A38" s="49"/>
      <c r="B38" s="50"/>
      <c r="C38" s="108"/>
      <c r="D38" s="109"/>
      <c r="E38" s="110"/>
      <c r="F38" s="111"/>
      <c r="G38" s="110"/>
      <c r="H38" s="112"/>
      <c r="I38" s="111"/>
      <c r="J38" s="9" t="str">
        <f t="shared" si="0"/>
        <v/>
      </c>
      <c r="K38" s="10">
        <f t="shared" si="1"/>
        <v>9.1324200913242004E-3</v>
      </c>
      <c r="L38" s="21" t="str">
        <f t="shared" si="2"/>
        <v/>
      </c>
      <c r="M38" s="47"/>
      <c r="N38" s="47"/>
      <c r="O38" s="47"/>
      <c r="P38" s="47"/>
      <c r="Q38" s="47"/>
      <c r="R38" s="47"/>
      <c r="S38" s="47"/>
      <c r="T38" s="47"/>
      <c r="U38" s="47"/>
      <c r="V38" s="47"/>
      <c r="W38" s="47"/>
      <c r="X38" s="47"/>
      <c r="Y38" s="47"/>
      <c r="Z38" s="47"/>
      <c r="AA38" s="47"/>
      <c r="AB38" s="47"/>
      <c r="AC38" s="47"/>
      <c r="AD38" s="47"/>
      <c r="AE38" s="47"/>
      <c r="AF38" s="47"/>
      <c r="AG38" s="47"/>
      <c r="AH38" s="47"/>
      <c r="AI38" s="47"/>
      <c r="AJ38" s="47"/>
      <c r="AK38" s="47"/>
      <c r="AL38" s="47"/>
      <c r="AM38" s="47"/>
      <c r="AN38" s="47"/>
      <c r="AO38" s="47"/>
      <c r="AP38" s="47"/>
      <c r="AQ38" s="47"/>
      <c r="AR38" s="47"/>
      <c r="AS38" s="47"/>
      <c r="AT38" s="47"/>
      <c r="AU38" s="47"/>
      <c r="AV38" s="47"/>
      <c r="AW38" s="47"/>
      <c r="AX38" s="47"/>
      <c r="AY38" s="47"/>
      <c r="AZ38" s="47"/>
      <c r="BA38" s="47"/>
      <c r="BB38" s="47"/>
      <c r="BC38" s="47"/>
      <c r="BD38" s="47"/>
      <c r="BE38" s="47"/>
      <c r="BF38" s="47"/>
      <c r="BG38" s="47"/>
      <c r="BH38" s="47"/>
      <c r="BI38" s="47"/>
      <c r="BJ38" s="47"/>
      <c r="BK38" s="47"/>
      <c r="BL38" s="47"/>
      <c r="BM38" s="47"/>
      <c r="BN38" s="47"/>
      <c r="BO38" s="47"/>
      <c r="BP38" s="47"/>
      <c r="BQ38" s="47"/>
      <c r="BR38" s="47"/>
      <c r="BS38" s="47"/>
      <c r="BT38" s="47"/>
      <c r="BU38" s="47"/>
      <c r="BV38" s="47"/>
      <c r="BW38" s="47"/>
      <c r="BX38" s="47"/>
      <c r="BY38" s="47"/>
      <c r="BZ38" s="47"/>
      <c r="CA38" s="47"/>
      <c r="CB38" s="47"/>
      <c r="CC38" s="47"/>
      <c r="CD38" s="47"/>
      <c r="CE38" s="47"/>
      <c r="CF38" s="47"/>
      <c r="CG38" s="47"/>
      <c r="CH38" s="47"/>
      <c r="CI38" s="47"/>
      <c r="CJ38" s="47"/>
      <c r="CK38" s="47"/>
      <c r="CL38" s="47"/>
      <c r="CM38" s="47"/>
      <c r="CN38" s="47"/>
      <c r="CO38" s="47"/>
      <c r="CP38" s="47"/>
      <c r="CQ38" s="47"/>
      <c r="CR38" s="47"/>
      <c r="CS38" s="47"/>
      <c r="CT38" s="47"/>
      <c r="CU38" s="47"/>
      <c r="CV38" s="47"/>
      <c r="CW38" s="47"/>
      <c r="CX38" s="47"/>
      <c r="CY38" s="47"/>
      <c r="CZ38" s="47"/>
      <c r="DA38" s="47"/>
      <c r="DB38" s="47"/>
      <c r="DC38" s="47"/>
      <c r="DD38" s="47"/>
      <c r="DE38" s="47"/>
      <c r="DF38" s="47"/>
      <c r="DG38" s="47"/>
      <c r="DH38" s="47"/>
      <c r="DI38" s="47"/>
      <c r="DJ38" s="47"/>
      <c r="DK38" s="47"/>
      <c r="DL38" s="47"/>
      <c r="DM38" s="47"/>
      <c r="DN38" s="47"/>
      <c r="DO38" s="47"/>
      <c r="DP38" s="47"/>
    </row>
    <row r="39" spans="1:120" s="48" customFormat="1" ht="17" customHeight="1" x14ac:dyDescent="0.3">
      <c r="A39" s="49"/>
      <c r="B39" s="50"/>
      <c r="C39" s="108"/>
      <c r="D39" s="109"/>
      <c r="E39" s="110"/>
      <c r="F39" s="111"/>
      <c r="G39" s="110"/>
      <c r="H39" s="112"/>
      <c r="I39" s="111"/>
      <c r="J39" s="9" t="str">
        <f t="shared" si="0"/>
        <v/>
      </c>
      <c r="K39" s="10">
        <f t="shared" si="1"/>
        <v>9.1324200913242004E-3</v>
      </c>
      <c r="L39" s="21" t="str">
        <f t="shared" si="2"/>
        <v/>
      </c>
      <c r="M39" s="47"/>
      <c r="N39" s="47"/>
      <c r="O39" s="47"/>
      <c r="P39" s="47"/>
      <c r="Q39" s="47"/>
      <c r="R39" s="47"/>
      <c r="S39" s="47"/>
      <c r="T39" s="47"/>
      <c r="U39" s="47"/>
      <c r="V39" s="47"/>
      <c r="W39" s="47"/>
      <c r="X39" s="47"/>
      <c r="Y39" s="47"/>
      <c r="Z39" s="47"/>
      <c r="AA39" s="47"/>
      <c r="AB39" s="47"/>
      <c r="AC39" s="47"/>
      <c r="AD39" s="47"/>
      <c r="AE39" s="47"/>
      <c r="AF39" s="47"/>
      <c r="AG39" s="47"/>
      <c r="AH39" s="47"/>
      <c r="AI39" s="47"/>
      <c r="AJ39" s="47"/>
      <c r="AK39" s="47"/>
      <c r="AL39" s="47"/>
      <c r="AM39" s="47"/>
      <c r="AN39" s="47"/>
      <c r="AO39" s="47"/>
      <c r="AP39" s="47"/>
      <c r="AQ39" s="47"/>
      <c r="AR39" s="47"/>
      <c r="AS39" s="47"/>
      <c r="AT39" s="47"/>
      <c r="AU39" s="47"/>
      <c r="AV39" s="47"/>
      <c r="AW39" s="47"/>
      <c r="AX39" s="47"/>
      <c r="AY39" s="47"/>
      <c r="AZ39" s="47"/>
      <c r="BA39" s="47"/>
      <c r="BB39" s="47"/>
      <c r="BC39" s="47"/>
      <c r="BD39" s="47"/>
      <c r="BE39" s="47"/>
      <c r="BF39" s="47"/>
      <c r="BG39" s="47"/>
      <c r="BH39" s="47"/>
      <c r="BI39" s="47"/>
      <c r="BJ39" s="47"/>
      <c r="BK39" s="47"/>
      <c r="BL39" s="47"/>
      <c r="BM39" s="47"/>
      <c r="BN39" s="47"/>
      <c r="BO39" s="47"/>
      <c r="BP39" s="47"/>
      <c r="BQ39" s="47"/>
      <c r="BR39" s="47"/>
      <c r="BS39" s="47"/>
      <c r="BT39" s="47"/>
      <c r="BU39" s="47"/>
      <c r="BV39" s="47"/>
      <c r="BW39" s="47"/>
      <c r="BX39" s="47"/>
      <c r="BY39" s="47"/>
      <c r="BZ39" s="47"/>
      <c r="CA39" s="47"/>
      <c r="CB39" s="47"/>
      <c r="CC39" s="47"/>
      <c r="CD39" s="47"/>
      <c r="CE39" s="47"/>
      <c r="CF39" s="47"/>
      <c r="CG39" s="47"/>
      <c r="CH39" s="47"/>
      <c r="CI39" s="47"/>
      <c r="CJ39" s="47"/>
      <c r="CK39" s="47"/>
      <c r="CL39" s="47"/>
      <c r="CM39" s="47"/>
      <c r="CN39" s="47"/>
      <c r="CO39" s="47"/>
      <c r="CP39" s="47"/>
      <c r="CQ39" s="47"/>
      <c r="CR39" s="47"/>
      <c r="CS39" s="47"/>
      <c r="CT39" s="47"/>
      <c r="CU39" s="47"/>
      <c r="CV39" s="47"/>
      <c r="CW39" s="47"/>
      <c r="CX39" s="47"/>
      <c r="CY39" s="47"/>
      <c r="CZ39" s="47"/>
      <c r="DA39" s="47"/>
      <c r="DB39" s="47"/>
      <c r="DC39" s="47"/>
      <c r="DD39" s="47"/>
      <c r="DE39" s="47"/>
      <c r="DF39" s="47"/>
      <c r="DG39" s="47"/>
      <c r="DH39" s="47"/>
      <c r="DI39" s="47"/>
      <c r="DJ39" s="47"/>
      <c r="DK39" s="47"/>
      <c r="DL39" s="47"/>
      <c r="DM39" s="47"/>
      <c r="DN39" s="47"/>
      <c r="DO39" s="47"/>
      <c r="DP39" s="47"/>
    </row>
    <row r="40" spans="1:120" s="48" customFormat="1" ht="17" customHeight="1" x14ac:dyDescent="0.3">
      <c r="A40" s="49"/>
      <c r="B40" s="50"/>
      <c r="C40" s="108"/>
      <c r="D40" s="109"/>
      <c r="E40" s="110"/>
      <c r="F40" s="111"/>
      <c r="G40" s="110"/>
      <c r="H40" s="112"/>
      <c r="I40" s="111"/>
      <c r="J40" s="9" t="str">
        <f t="shared" si="0"/>
        <v/>
      </c>
      <c r="K40" s="10">
        <f t="shared" si="1"/>
        <v>9.1324200913242004E-3</v>
      </c>
      <c r="L40" s="21" t="str">
        <f t="shared" si="2"/>
        <v/>
      </c>
      <c r="M40" s="47"/>
      <c r="N40" s="47"/>
      <c r="O40" s="47"/>
      <c r="P40" s="47"/>
      <c r="Q40" s="47"/>
      <c r="R40" s="47"/>
      <c r="S40" s="47"/>
      <c r="T40" s="47"/>
      <c r="U40" s="47"/>
      <c r="V40" s="47"/>
      <c r="W40" s="47"/>
      <c r="X40" s="47"/>
      <c r="Y40" s="47"/>
      <c r="Z40" s="47"/>
      <c r="AA40" s="47"/>
      <c r="AB40" s="47"/>
      <c r="AC40" s="47"/>
      <c r="AD40" s="47"/>
      <c r="AE40" s="47"/>
      <c r="AF40" s="47"/>
      <c r="AG40" s="47"/>
      <c r="AH40" s="47"/>
      <c r="AI40" s="47"/>
      <c r="AJ40" s="47"/>
      <c r="AK40" s="47"/>
      <c r="AL40" s="47"/>
      <c r="AM40" s="47"/>
      <c r="AN40" s="47"/>
      <c r="AO40" s="47"/>
      <c r="AP40" s="47"/>
      <c r="AQ40" s="47"/>
      <c r="AR40" s="47"/>
      <c r="AS40" s="47"/>
      <c r="AT40" s="47"/>
      <c r="AU40" s="47"/>
      <c r="AV40" s="47"/>
      <c r="AW40" s="47"/>
      <c r="AX40" s="47"/>
      <c r="AY40" s="47"/>
      <c r="AZ40" s="47"/>
      <c r="BA40" s="47"/>
      <c r="BB40" s="47"/>
      <c r="BC40" s="47"/>
      <c r="BD40" s="47"/>
      <c r="BE40" s="47"/>
      <c r="BF40" s="47"/>
      <c r="BG40" s="47"/>
      <c r="BH40" s="47"/>
      <c r="BI40" s="47"/>
      <c r="BJ40" s="47"/>
      <c r="BK40" s="47"/>
      <c r="BL40" s="47"/>
      <c r="BM40" s="47"/>
      <c r="BN40" s="47"/>
      <c r="BO40" s="47"/>
      <c r="BP40" s="47"/>
      <c r="BQ40" s="47"/>
      <c r="BR40" s="47"/>
      <c r="BS40" s="47"/>
      <c r="BT40" s="47"/>
      <c r="BU40" s="47"/>
      <c r="BV40" s="47"/>
      <c r="BW40" s="47"/>
      <c r="BX40" s="47"/>
      <c r="BY40" s="47"/>
      <c r="BZ40" s="47"/>
      <c r="CA40" s="47"/>
      <c r="CB40" s="47"/>
      <c r="CC40" s="47"/>
      <c r="CD40" s="47"/>
      <c r="CE40" s="47"/>
      <c r="CF40" s="47"/>
      <c r="CG40" s="47"/>
      <c r="CH40" s="47"/>
      <c r="CI40" s="47"/>
      <c r="CJ40" s="47"/>
      <c r="CK40" s="47"/>
      <c r="CL40" s="47"/>
      <c r="CM40" s="47"/>
      <c r="CN40" s="47"/>
      <c r="CO40" s="47"/>
      <c r="CP40" s="47"/>
      <c r="CQ40" s="47"/>
      <c r="CR40" s="47"/>
      <c r="CS40" s="47"/>
      <c r="CT40" s="47"/>
      <c r="CU40" s="47"/>
      <c r="CV40" s="47"/>
      <c r="CW40" s="47"/>
      <c r="CX40" s="47"/>
      <c r="CY40" s="47"/>
      <c r="CZ40" s="47"/>
      <c r="DA40" s="47"/>
      <c r="DB40" s="47"/>
      <c r="DC40" s="47"/>
      <c r="DD40" s="47"/>
      <c r="DE40" s="47"/>
      <c r="DF40" s="47"/>
      <c r="DG40" s="47"/>
      <c r="DH40" s="47"/>
      <c r="DI40" s="47"/>
      <c r="DJ40" s="47"/>
      <c r="DK40" s="47"/>
      <c r="DL40" s="47"/>
      <c r="DM40" s="47"/>
      <c r="DN40" s="47"/>
      <c r="DO40" s="47"/>
      <c r="DP40" s="47"/>
    </row>
    <row r="41" spans="1:120" s="48" customFormat="1" ht="17" customHeight="1" x14ac:dyDescent="0.3">
      <c r="A41" s="49"/>
      <c r="B41" s="50"/>
      <c r="C41" s="108"/>
      <c r="D41" s="109"/>
      <c r="E41" s="110"/>
      <c r="F41" s="111"/>
      <c r="G41" s="116"/>
      <c r="H41" s="112"/>
      <c r="I41" s="111"/>
      <c r="J41" s="9" t="str">
        <f t="shared" si="0"/>
        <v/>
      </c>
      <c r="K41" s="10">
        <f t="shared" si="1"/>
        <v>9.1324200913242004E-3</v>
      </c>
      <c r="L41" s="21" t="str">
        <f t="shared" si="2"/>
        <v/>
      </c>
      <c r="M41" s="47"/>
      <c r="N41" s="47"/>
      <c r="O41" s="47"/>
      <c r="P41" s="47"/>
      <c r="Q41" s="47"/>
      <c r="R41" s="47"/>
      <c r="S41" s="47"/>
      <c r="T41" s="47"/>
      <c r="U41" s="47"/>
      <c r="V41" s="47"/>
      <c r="W41" s="47"/>
      <c r="X41" s="47"/>
      <c r="Y41" s="47"/>
      <c r="Z41" s="47"/>
      <c r="AA41" s="47"/>
      <c r="AB41" s="47"/>
      <c r="AC41" s="47"/>
      <c r="AD41" s="47"/>
      <c r="AE41" s="47"/>
      <c r="AF41" s="47"/>
      <c r="AG41" s="47"/>
      <c r="AH41" s="47"/>
      <c r="AI41" s="47"/>
      <c r="AJ41" s="47"/>
      <c r="AK41" s="47"/>
      <c r="AL41" s="47"/>
      <c r="AM41" s="47"/>
      <c r="AN41" s="47"/>
      <c r="AO41" s="47"/>
      <c r="AP41" s="47"/>
      <c r="AQ41" s="47"/>
      <c r="AR41" s="47"/>
      <c r="AS41" s="47"/>
      <c r="AT41" s="47"/>
      <c r="AU41" s="47"/>
      <c r="AV41" s="47"/>
      <c r="AW41" s="47"/>
      <c r="AX41" s="47"/>
      <c r="AY41" s="47"/>
      <c r="AZ41" s="47"/>
      <c r="BA41" s="47"/>
      <c r="BB41" s="47"/>
      <c r="BC41" s="47"/>
      <c r="BD41" s="47"/>
      <c r="BE41" s="47"/>
      <c r="BF41" s="47"/>
      <c r="BG41" s="47"/>
      <c r="BH41" s="47"/>
      <c r="BI41" s="47"/>
      <c r="BJ41" s="47"/>
      <c r="BK41" s="47"/>
      <c r="BL41" s="47"/>
      <c r="BM41" s="47"/>
      <c r="BN41" s="47"/>
      <c r="BO41" s="47"/>
      <c r="BP41" s="47"/>
      <c r="BQ41" s="47"/>
      <c r="BR41" s="47"/>
      <c r="BS41" s="47"/>
      <c r="BT41" s="47"/>
      <c r="BU41" s="47"/>
      <c r="BV41" s="47"/>
      <c r="BW41" s="47"/>
      <c r="BX41" s="47"/>
      <c r="BY41" s="47"/>
      <c r="BZ41" s="47"/>
      <c r="CA41" s="47"/>
      <c r="CB41" s="47"/>
      <c r="CC41" s="47"/>
      <c r="CD41" s="47"/>
      <c r="CE41" s="47"/>
      <c r="CF41" s="47"/>
      <c r="CG41" s="47"/>
      <c r="CH41" s="47"/>
      <c r="CI41" s="47"/>
      <c r="CJ41" s="47"/>
      <c r="CK41" s="47"/>
      <c r="CL41" s="47"/>
      <c r="CM41" s="47"/>
      <c r="CN41" s="47"/>
      <c r="CO41" s="47"/>
      <c r="CP41" s="47"/>
      <c r="CQ41" s="47"/>
      <c r="CR41" s="47"/>
      <c r="CS41" s="47"/>
      <c r="CT41" s="47"/>
      <c r="CU41" s="47"/>
      <c r="CV41" s="47"/>
      <c r="CW41" s="47"/>
      <c r="CX41" s="47"/>
      <c r="CY41" s="47"/>
      <c r="CZ41" s="47"/>
      <c r="DA41" s="47"/>
      <c r="DB41" s="47"/>
      <c r="DC41" s="47"/>
      <c r="DD41" s="47"/>
      <c r="DE41" s="47"/>
      <c r="DF41" s="47"/>
      <c r="DG41" s="47"/>
      <c r="DH41" s="47"/>
      <c r="DI41" s="47"/>
      <c r="DJ41" s="47"/>
      <c r="DK41" s="47"/>
      <c r="DL41" s="47"/>
      <c r="DM41" s="47"/>
      <c r="DN41" s="47"/>
      <c r="DO41" s="47"/>
      <c r="DP41" s="47"/>
    </row>
    <row r="42" spans="1:120" s="48" customFormat="1" ht="17" customHeight="1" x14ac:dyDescent="0.3">
      <c r="A42" s="49"/>
      <c r="B42" s="50"/>
      <c r="C42" s="108"/>
      <c r="D42" s="109"/>
      <c r="E42" s="110"/>
      <c r="F42" s="111"/>
      <c r="G42" s="110"/>
      <c r="H42" s="112"/>
      <c r="I42" s="111"/>
      <c r="J42" s="9" t="str">
        <f>IF(OR(ISBLANK(A42),ISBLANK(B42)),"",(B42-A42)+1)</f>
        <v/>
      </c>
      <c r="K42" s="10">
        <f t="shared" si="1"/>
        <v>9.1324200913242004E-3</v>
      </c>
      <c r="L42" s="21" t="str">
        <f t="shared" ref="L42" si="5">IFERROR(ROUND(J42*K42,4),"")</f>
        <v/>
      </c>
      <c r="M42" s="47"/>
      <c r="N42" s="47"/>
      <c r="O42" s="47"/>
      <c r="P42" s="47"/>
      <c r="Q42" s="47"/>
      <c r="R42" s="47"/>
      <c r="S42" s="47"/>
      <c r="T42" s="47"/>
      <c r="U42" s="47"/>
      <c r="V42" s="47"/>
      <c r="W42" s="47"/>
      <c r="X42" s="47"/>
      <c r="Y42" s="47"/>
      <c r="Z42" s="47"/>
      <c r="AA42" s="47"/>
      <c r="AB42" s="47"/>
      <c r="AC42" s="47"/>
      <c r="AD42" s="47"/>
      <c r="AE42" s="47"/>
      <c r="AF42" s="47"/>
      <c r="AG42" s="47"/>
      <c r="AH42" s="47"/>
      <c r="AI42" s="47"/>
      <c r="AJ42" s="47"/>
      <c r="AK42" s="47"/>
      <c r="AL42" s="47"/>
      <c r="AM42" s="47"/>
      <c r="AN42" s="47"/>
      <c r="AO42" s="47"/>
      <c r="AP42" s="47"/>
      <c r="AQ42" s="47"/>
      <c r="AR42" s="47"/>
      <c r="AS42" s="47"/>
      <c r="AT42" s="47"/>
      <c r="AU42" s="47"/>
      <c r="AV42" s="47"/>
      <c r="AW42" s="47"/>
      <c r="AX42" s="47"/>
      <c r="AY42" s="47"/>
      <c r="AZ42" s="47"/>
      <c r="BA42" s="47"/>
      <c r="BB42" s="47"/>
      <c r="BC42" s="47"/>
      <c r="BD42" s="47"/>
      <c r="BE42" s="47"/>
      <c r="BF42" s="47"/>
      <c r="BG42" s="47"/>
      <c r="BH42" s="47"/>
      <c r="BI42" s="47"/>
      <c r="BJ42" s="47"/>
      <c r="BK42" s="47"/>
      <c r="BL42" s="47"/>
      <c r="BM42" s="47"/>
      <c r="BN42" s="47"/>
      <c r="BO42" s="47"/>
      <c r="BP42" s="47"/>
      <c r="BQ42" s="47"/>
      <c r="BR42" s="47"/>
      <c r="BS42" s="47"/>
      <c r="BT42" s="47"/>
      <c r="BU42" s="47"/>
      <c r="BV42" s="47"/>
      <c r="BW42" s="47"/>
      <c r="BX42" s="47"/>
      <c r="BY42" s="47"/>
      <c r="BZ42" s="47"/>
      <c r="CA42" s="47"/>
      <c r="CB42" s="47"/>
      <c r="CC42" s="47"/>
      <c r="CD42" s="47"/>
      <c r="CE42" s="47"/>
      <c r="CF42" s="47"/>
      <c r="CG42" s="47"/>
      <c r="CH42" s="47"/>
      <c r="CI42" s="47"/>
      <c r="CJ42" s="47"/>
      <c r="CK42" s="47"/>
      <c r="CL42" s="47"/>
      <c r="CM42" s="47"/>
      <c r="CN42" s="47"/>
      <c r="CO42" s="47"/>
      <c r="CP42" s="47"/>
      <c r="CQ42" s="47"/>
      <c r="CR42" s="47"/>
      <c r="CS42" s="47"/>
      <c r="CT42" s="47"/>
      <c r="CU42" s="47"/>
      <c r="CV42" s="47"/>
      <c r="CW42" s="47"/>
      <c r="CX42" s="47"/>
      <c r="CY42" s="47"/>
      <c r="CZ42" s="47"/>
      <c r="DA42" s="47"/>
      <c r="DB42" s="47"/>
      <c r="DC42" s="47"/>
      <c r="DD42" s="47"/>
      <c r="DE42" s="47"/>
      <c r="DF42" s="47"/>
      <c r="DG42" s="47"/>
      <c r="DH42" s="47"/>
      <c r="DI42" s="47"/>
      <c r="DJ42" s="47"/>
      <c r="DK42" s="47"/>
      <c r="DL42" s="47"/>
      <c r="DM42" s="47"/>
      <c r="DN42" s="47"/>
      <c r="DO42" s="47"/>
      <c r="DP42" s="47"/>
    </row>
    <row r="43" spans="1:120" s="48" customFormat="1" ht="17" customHeight="1" x14ac:dyDescent="0.3">
      <c r="A43" s="49"/>
      <c r="B43" s="50"/>
      <c r="C43" s="108"/>
      <c r="D43" s="109"/>
      <c r="E43" s="110"/>
      <c r="F43" s="111"/>
      <c r="G43" s="110"/>
      <c r="H43" s="112"/>
      <c r="I43" s="111"/>
      <c r="J43" s="9" t="str">
        <f>IF(OR(ISBLANK(A43),ISBLANK(B43)),"",(B43-A43)+1)</f>
        <v/>
      </c>
      <c r="K43" s="10">
        <f t="shared" si="1"/>
        <v>9.1324200913242004E-3</v>
      </c>
      <c r="L43" s="21" t="str">
        <f t="shared" si="2"/>
        <v/>
      </c>
      <c r="M43" s="47"/>
      <c r="N43" s="47"/>
      <c r="O43" s="47"/>
      <c r="P43" s="47"/>
      <c r="Q43" s="47"/>
      <c r="R43" s="47"/>
      <c r="S43" s="47"/>
      <c r="T43" s="47"/>
      <c r="U43" s="47"/>
      <c r="V43" s="47"/>
      <c r="W43" s="47"/>
      <c r="X43" s="47"/>
      <c r="Y43" s="47"/>
      <c r="Z43" s="47"/>
      <c r="AA43" s="47"/>
      <c r="AB43" s="47"/>
      <c r="AC43" s="47"/>
      <c r="AD43" s="47"/>
      <c r="AE43" s="47"/>
      <c r="AF43" s="47"/>
      <c r="AG43" s="47"/>
      <c r="AH43" s="47"/>
      <c r="AI43" s="47"/>
      <c r="AJ43" s="47"/>
      <c r="AK43" s="47"/>
      <c r="AL43" s="47"/>
      <c r="AM43" s="47"/>
      <c r="AN43" s="47"/>
      <c r="AO43" s="47"/>
      <c r="AP43" s="47"/>
      <c r="AQ43" s="47"/>
      <c r="AR43" s="47"/>
      <c r="AS43" s="47"/>
      <c r="AT43" s="47"/>
      <c r="AU43" s="47"/>
      <c r="AV43" s="47"/>
      <c r="AW43" s="47"/>
      <c r="AX43" s="47"/>
      <c r="AY43" s="47"/>
      <c r="AZ43" s="47"/>
      <c r="BA43" s="47"/>
      <c r="BB43" s="47"/>
      <c r="BC43" s="47"/>
      <c r="BD43" s="47"/>
      <c r="BE43" s="47"/>
      <c r="BF43" s="47"/>
      <c r="BG43" s="47"/>
      <c r="BH43" s="47"/>
      <c r="BI43" s="47"/>
      <c r="BJ43" s="47"/>
      <c r="BK43" s="47"/>
      <c r="BL43" s="47"/>
      <c r="BM43" s="47"/>
      <c r="BN43" s="47"/>
      <c r="BO43" s="47"/>
      <c r="BP43" s="47"/>
      <c r="BQ43" s="47"/>
      <c r="BR43" s="47"/>
      <c r="BS43" s="47"/>
      <c r="BT43" s="47"/>
      <c r="BU43" s="47"/>
      <c r="BV43" s="47"/>
      <c r="BW43" s="47"/>
      <c r="BX43" s="47"/>
      <c r="BY43" s="47"/>
      <c r="BZ43" s="47"/>
      <c r="CA43" s="47"/>
      <c r="CB43" s="47"/>
      <c r="CC43" s="47"/>
      <c r="CD43" s="47"/>
      <c r="CE43" s="47"/>
      <c r="CF43" s="47"/>
      <c r="CG43" s="47"/>
      <c r="CH43" s="47"/>
      <c r="CI43" s="47"/>
      <c r="CJ43" s="47"/>
      <c r="CK43" s="47"/>
      <c r="CL43" s="47"/>
      <c r="CM43" s="47"/>
      <c r="CN43" s="47"/>
      <c r="CO43" s="47"/>
      <c r="CP43" s="47"/>
      <c r="CQ43" s="47"/>
      <c r="CR43" s="47"/>
      <c r="CS43" s="47"/>
      <c r="CT43" s="47"/>
      <c r="CU43" s="47"/>
      <c r="CV43" s="47"/>
      <c r="CW43" s="47"/>
      <c r="CX43" s="47"/>
      <c r="CY43" s="47"/>
      <c r="CZ43" s="47"/>
      <c r="DA43" s="47"/>
      <c r="DB43" s="47"/>
      <c r="DC43" s="47"/>
      <c r="DD43" s="47"/>
      <c r="DE43" s="47"/>
      <c r="DF43" s="47"/>
      <c r="DG43" s="47"/>
      <c r="DH43" s="47"/>
      <c r="DI43" s="47"/>
      <c r="DJ43" s="47"/>
      <c r="DK43" s="47"/>
      <c r="DL43" s="47"/>
      <c r="DM43" s="47"/>
      <c r="DN43" s="47"/>
      <c r="DO43" s="47"/>
      <c r="DP43" s="47"/>
    </row>
    <row r="44" spans="1:120" s="2" customFormat="1" ht="40" customHeight="1" x14ac:dyDescent="0.3">
      <c r="A44" s="178" t="s">
        <v>55</v>
      </c>
      <c r="B44" s="179"/>
      <c r="C44" s="179"/>
      <c r="D44" s="179"/>
      <c r="E44" s="179"/>
      <c r="F44" s="179"/>
      <c r="G44" s="179"/>
      <c r="H44" s="179"/>
      <c r="I44" s="179"/>
      <c r="J44" s="179"/>
      <c r="K44" s="180"/>
      <c r="L44" s="23">
        <f>MIN(10,ROUND(SUM(L24:L43),4))</f>
        <v>0</v>
      </c>
      <c r="M44" s="36"/>
      <c r="N44" s="36"/>
      <c r="O44" s="36"/>
      <c r="P44" s="36"/>
      <c r="Q44" s="36"/>
      <c r="R44" s="36"/>
      <c r="S44" s="36"/>
      <c r="T44" s="36"/>
      <c r="U44" s="36"/>
      <c r="V44" s="36"/>
      <c r="W44" s="36"/>
      <c r="X44" s="36"/>
      <c r="Y44" s="36"/>
      <c r="Z44" s="36"/>
      <c r="AA44" s="36"/>
      <c r="AB44" s="36"/>
      <c r="AC44" s="36"/>
      <c r="AD44" s="36"/>
      <c r="AE44" s="36"/>
      <c r="AF44" s="36"/>
      <c r="AG44" s="36"/>
      <c r="AH44" s="36"/>
      <c r="AI44" s="36"/>
      <c r="AJ44" s="36"/>
      <c r="AK44" s="36"/>
      <c r="AL44" s="36"/>
      <c r="AM44" s="36"/>
      <c r="AN44" s="36"/>
      <c r="AO44" s="36"/>
      <c r="AP44" s="36"/>
      <c r="AQ44" s="36"/>
      <c r="AR44" s="36"/>
      <c r="AS44" s="36"/>
      <c r="AT44" s="36"/>
      <c r="AU44" s="36"/>
      <c r="AV44" s="36"/>
      <c r="AW44" s="36"/>
      <c r="AX44" s="36"/>
      <c r="AY44" s="36"/>
      <c r="AZ44" s="36"/>
      <c r="BA44" s="36"/>
      <c r="BB44" s="36"/>
      <c r="BC44" s="36"/>
      <c r="BD44" s="36"/>
      <c r="BE44" s="36"/>
      <c r="BF44" s="36"/>
      <c r="BG44" s="36"/>
      <c r="BH44" s="36"/>
      <c r="BI44" s="36"/>
      <c r="BJ44" s="36"/>
      <c r="BK44" s="36"/>
      <c r="BL44" s="36"/>
      <c r="BM44" s="36"/>
      <c r="BN44" s="36"/>
      <c r="BO44" s="36"/>
      <c r="BP44" s="36"/>
      <c r="BQ44" s="36"/>
      <c r="BR44" s="36"/>
      <c r="BS44" s="36"/>
      <c r="BT44" s="36"/>
      <c r="BU44" s="36"/>
      <c r="BV44" s="36"/>
      <c r="BW44" s="36"/>
      <c r="BX44" s="36"/>
      <c r="BY44" s="36"/>
      <c r="BZ44" s="36"/>
      <c r="CA44" s="36"/>
      <c r="CB44" s="36"/>
      <c r="CC44" s="36"/>
      <c r="CD44" s="36"/>
      <c r="CE44" s="36"/>
      <c r="CF44" s="36"/>
      <c r="CG44" s="36"/>
      <c r="CH44" s="36"/>
      <c r="CI44" s="36"/>
      <c r="CJ44" s="36"/>
      <c r="CK44" s="36"/>
      <c r="CL44" s="36"/>
      <c r="CM44" s="36"/>
      <c r="CN44" s="36"/>
      <c r="CO44" s="36"/>
      <c r="CP44" s="36"/>
      <c r="CQ44" s="36"/>
      <c r="CR44" s="36"/>
      <c r="CS44" s="36"/>
      <c r="CT44" s="36"/>
      <c r="CU44" s="36"/>
      <c r="CV44" s="36"/>
      <c r="CW44" s="36"/>
      <c r="CX44" s="36"/>
      <c r="CY44" s="36"/>
      <c r="CZ44" s="36"/>
      <c r="DA44" s="36"/>
      <c r="DB44" s="36"/>
      <c r="DC44" s="36"/>
      <c r="DD44" s="36"/>
      <c r="DE44" s="36"/>
      <c r="DF44" s="36"/>
      <c r="DG44" s="36"/>
      <c r="DH44" s="36"/>
      <c r="DI44" s="36"/>
      <c r="DJ44" s="36"/>
      <c r="DK44" s="36"/>
      <c r="DL44" s="36"/>
      <c r="DM44" s="36"/>
      <c r="DN44" s="36"/>
      <c r="DO44" s="36"/>
      <c r="DP44" s="36"/>
    </row>
    <row r="45" spans="1:120" s="4" customFormat="1" ht="64.5" customHeight="1" x14ac:dyDescent="0.3">
      <c r="A45" s="113" t="s">
        <v>86</v>
      </c>
      <c r="B45" s="114"/>
      <c r="C45" s="114"/>
      <c r="D45" s="114"/>
      <c r="E45" s="114"/>
      <c r="F45" s="114"/>
      <c r="G45" s="114"/>
      <c r="H45" s="114"/>
      <c r="I45" s="114"/>
      <c r="J45" s="114"/>
      <c r="K45" s="115"/>
      <c r="L45" s="22">
        <v>30</v>
      </c>
      <c r="M45" s="37"/>
      <c r="N45" s="37"/>
      <c r="O45" s="37"/>
      <c r="P45" s="37"/>
      <c r="Q45" s="37"/>
      <c r="R45" s="37"/>
      <c r="S45" s="37"/>
      <c r="T45" s="37"/>
      <c r="U45" s="37"/>
      <c r="V45" s="37"/>
      <c r="W45" s="37"/>
      <c r="X45" s="37"/>
      <c r="Y45" s="37"/>
      <c r="Z45" s="37"/>
      <c r="AA45" s="37"/>
      <c r="AB45" s="37"/>
      <c r="AC45" s="37"/>
      <c r="AD45" s="37"/>
      <c r="AE45" s="37"/>
      <c r="AF45" s="37"/>
      <c r="AG45" s="37"/>
      <c r="AH45" s="37"/>
      <c r="AI45" s="37"/>
      <c r="AJ45" s="37"/>
      <c r="AK45" s="37"/>
      <c r="AL45" s="37"/>
      <c r="AM45" s="37"/>
      <c r="AN45" s="37"/>
      <c r="AO45" s="37"/>
      <c r="AP45" s="37"/>
      <c r="AQ45" s="37"/>
      <c r="AR45" s="37"/>
      <c r="AS45" s="37"/>
      <c r="AT45" s="37"/>
      <c r="AU45" s="37"/>
      <c r="AV45" s="37"/>
      <c r="AW45" s="37"/>
      <c r="AX45" s="37"/>
      <c r="AY45" s="37"/>
      <c r="AZ45" s="37"/>
      <c r="BA45" s="37"/>
      <c r="BB45" s="37"/>
      <c r="BC45" s="37"/>
      <c r="BD45" s="37"/>
      <c r="BE45" s="37"/>
      <c r="BF45" s="37"/>
      <c r="BG45" s="37"/>
      <c r="BH45" s="37"/>
      <c r="BI45" s="37"/>
      <c r="BJ45" s="37"/>
      <c r="BK45" s="37"/>
      <c r="BL45" s="37"/>
      <c r="BM45" s="37"/>
      <c r="BN45" s="37"/>
      <c r="BO45" s="37"/>
      <c r="BP45" s="37"/>
      <c r="BQ45" s="37"/>
      <c r="BR45" s="37"/>
      <c r="BS45" s="37"/>
      <c r="BT45" s="37"/>
      <c r="BU45" s="37"/>
      <c r="BV45" s="37"/>
      <c r="BW45" s="37"/>
      <c r="BX45" s="37"/>
      <c r="BY45" s="37"/>
      <c r="BZ45" s="37"/>
      <c r="CA45" s="37"/>
      <c r="CB45" s="37"/>
      <c r="CC45" s="37"/>
      <c r="CD45" s="37"/>
      <c r="CE45" s="37"/>
      <c r="CF45" s="37"/>
      <c r="CG45" s="37"/>
      <c r="CH45" s="37"/>
      <c r="CI45" s="37"/>
      <c r="CJ45" s="37"/>
      <c r="CK45" s="37"/>
      <c r="CL45" s="37"/>
      <c r="CM45" s="37"/>
      <c r="CN45" s="37"/>
      <c r="CO45" s="37"/>
      <c r="CP45" s="37"/>
      <c r="CQ45" s="37"/>
      <c r="CR45" s="37"/>
      <c r="CS45" s="37"/>
      <c r="CT45" s="37"/>
      <c r="CU45" s="37"/>
      <c r="CV45" s="37"/>
      <c r="CW45" s="37"/>
      <c r="CX45" s="37"/>
      <c r="CY45" s="37"/>
      <c r="CZ45" s="37"/>
      <c r="DA45" s="37"/>
      <c r="DB45" s="37"/>
      <c r="DC45" s="37"/>
      <c r="DD45" s="37"/>
      <c r="DE45" s="37"/>
      <c r="DF45" s="37"/>
      <c r="DG45" s="37"/>
      <c r="DH45" s="37"/>
      <c r="DI45" s="37"/>
      <c r="DJ45" s="37"/>
      <c r="DK45" s="37"/>
      <c r="DL45" s="37"/>
      <c r="DM45" s="37"/>
      <c r="DN45" s="37"/>
      <c r="DO45" s="37"/>
      <c r="DP45" s="37"/>
    </row>
    <row r="46" spans="1:120" s="48" customFormat="1" ht="40" customHeight="1" x14ac:dyDescent="0.3">
      <c r="A46" s="19" t="s">
        <v>34</v>
      </c>
      <c r="B46" s="8" t="s">
        <v>40</v>
      </c>
      <c r="C46" s="128" t="s">
        <v>23</v>
      </c>
      <c r="D46" s="129"/>
      <c r="E46" s="128" t="s">
        <v>7</v>
      </c>
      <c r="F46" s="129"/>
      <c r="G46" s="128" t="s">
        <v>60</v>
      </c>
      <c r="H46" s="181"/>
      <c r="I46" s="129"/>
      <c r="J46" s="8" t="s">
        <v>20</v>
      </c>
      <c r="K46" s="8" t="s">
        <v>21</v>
      </c>
      <c r="L46" s="20" t="s">
        <v>22</v>
      </c>
      <c r="M46" s="47"/>
      <c r="N46" s="47"/>
      <c r="O46" s="47"/>
      <c r="P46" s="47"/>
      <c r="Q46" s="47"/>
      <c r="R46" s="47"/>
      <c r="S46" s="47"/>
      <c r="T46" s="47"/>
      <c r="U46" s="47"/>
      <c r="V46" s="47"/>
      <c r="W46" s="47"/>
      <c r="X46" s="47"/>
      <c r="Y46" s="47"/>
      <c r="Z46" s="47"/>
      <c r="AA46" s="47"/>
      <c r="AB46" s="47"/>
      <c r="AC46" s="47"/>
      <c r="AD46" s="47"/>
      <c r="AE46" s="47"/>
      <c r="AF46" s="47"/>
      <c r="AG46" s="47"/>
      <c r="AH46" s="47"/>
      <c r="AI46" s="47"/>
      <c r="AJ46" s="47"/>
      <c r="AK46" s="47"/>
      <c r="AL46" s="47"/>
      <c r="AM46" s="47"/>
      <c r="AN46" s="47"/>
      <c r="AO46" s="47"/>
      <c r="AP46" s="47"/>
      <c r="AQ46" s="47"/>
      <c r="AR46" s="47"/>
      <c r="AS46" s="47"/>
      <c r="AT46" s="47"/>
      <c r="AU46" s="47"/>
      <c r="AV46" s="47"/>
      <c r="AW46" s="47"/>
      <c r="AX46" s="47"/>
      <c r="AY46" s="47"/>
      <c r="AZ46" s="47"/>
      <c r="BA46" s="47"/>
      <c r="BB46" s="47"/>
      <c r="BC46" s="47"/>
      <c r="BD46" s="47"/>
      <c r="BE46" s="47"/>
      <c r="BF46" s="47"/>
      <c r="BG46" s="47"/>
      <c r="BH46" s="47"/>
      <c r="BI46" s="47"/>
      <c r="BJ46" s="47"/>
      <c r="BK46" s="47"/>
      <c r="BL46" s="47"/>
      <c r="BM46" s="47"/>
      <c r="BN46" s="47"/>
      <c r="BO46" s="47"/>
      <c r="BP46" s="47"/>
      <c r="BQ46" s="47"/>
      <c r="BR46" s="47"/>
      <c r="BS46" s="47"/>
      <c r="BT46" s="47"/>
      <c r="BU46" s="47"/>
      <c r="BV46" s="47"/>
      <c r="BW46" s="47"/>
      <c r="BX46" s="47"/>
      <c r="BY46" s="47"/>
      <c r="BZ46" s="47"/>
      <c r="CA46" s="47"/>
      <c r="CB46" s="47"/>
      <c r="CC46" s="47"/>
      <c r="CD46" s="47"/>
      <c r="CE46" s="47"/>
      <c r="CF46" s="47"/>
      <c r="CG46" s="47"/>
      <c r="CH46" s="47"/>
      <c r="CI46" s="47"/>
      <c r="CJ46" s="47"/>
      <c r="CK46" s="47"/>
      <c r="CL46" s="47"/>
      <c r="CM46" s="47"/>
      <c r="CN46" s="47"/>
      <c r="CO46" s="47"/>
      <c r="CP46" s="47"/>
      <c r="CQ46" s="47"/>
      <c r="CR46" s="47"/>
      <c r="CS46" s="47"/>
      <c r="CT46" s="47"/>
      <c r="CU46" s="47"/>
      <c r="CV46" s="47"/>
      <c r="CW46" s="47"/>
      <c r="CX46" s="47"/>
      <c r="CY46" s="47"/>
      <c r="CZ46" s="47"/>
      <c r="DA46" s="47"/>
      <c r="DB46" s="47"/>
      <c r="DC46" s="47"/>
      <c r="DD46" s="47"/>
      <c r="DE46" s="47"/>
      <c r="DF46" s="47"/>
      <c r="DG46" s="47"/>
      <c r="DH46" s="47"/>
      <c r="DI46" s="47"/>
      <c r="DJ46" s="47"/>
      <c r="DK46" s="47"/>
      <c r="DL46" s="47"/>
      <c r="DM46" s="47"/>
      <c r="DN46" s="47"/>
      <c r="DO46" s="47"/>
      <c r="DP46" s="47"/>
    </row>
    <row r="47" spans="1:120" s="48" customFormat="1" ht="17" customHeight="1" x14ac:dyDescent="0.3">
      <c r="A47" s="49"/>
      <c r="B47" s="50"/>
      <c r="C47" s="108"/>
      <c r="D47" s="109"/>
      <c r="E47" s="110"/>
      <c r="F47" s="111"/>
      <c r="G47" s="107"/>
      <c r="H47" s="107"/>
      <c r="I47" s="107"/>
      <c r="J47" s="9" t="str">
        <f>IF(OR(ISBLANK(A47),ISBLANK(B47)),"",(B47-A47)+1)</f>
        <v/>
      </c>
      <c r="K47" s="10">
        <f>30/1825</f>
        <v>1.643835616438356E-2</v>
      </c>
      <c r="L47" s="21" t="str">
        <f>IF(G47="1, 2, 3 y 4",IFERROR(ROUND(J47*K47,4),""),"")</f>
        <v/>
      </c>
      <c r="M47" s="47"/>
      <c r="N47" s="47"/>
      <c r="O47" s="47"/>
      <c r="P47" s="47"/>
      <c r="Q47" s="47"/>
      <c r="R47" s="47"/>
      <c r="S47" s="47"/>
      <c r="T47" s="47"/>
      <c r="U47" s="47"/>
      <c r="V47" s="47"/>
      <c r="W47" s="47"/>
      <c r="X47" s="47"/>
      <c r="Y47" s="47"/>
      <c r="Z47" s="47"/>
      <c r="AA47" s="47"/>
      <c r="AB47" s="47"/>
      <c r="AC47" s="47"/>
      <c r="AD47" s="47"/>
      <c r="AE47" s="47"/>
      <c r="AF47" s="47"/>
      <c r="AG47" s="47"/>
      <c r="AH47" s="47"/>
      <c r="AI47" s="47"/>
      <c r="AJ47" s="47"/>
      <c r="AK47" s="47"/>
      <c r="AL47" s="47"/>
      <c r="AM47" s="47"/>
      <c r="AN47" s="47"/>
      <c r="AO47" s="47"/>
      <c r="AP47" s="47"/>
      <c r="AQ47" s="47"/>
      <c r="AR47" s="47"/>
      <c r="AS47" s="47"/>
      <c r="AT47" s="47"/>
      <c r="AU47" s="47"/>
      <c r="AV47" s="47"/>
      <c r="AW47" s="47"/>
      <c r="AX47" s="47"/>
      <c r="AY47" s="47"/>
      <c r="AZ47" s="47"/>
      <c r="BA47" s="47"/>
      <c r="BB47" s="47"/>
      <c r="BC47" s="47"/>
      <c r="BD47" s="47"/>
      <c r="BE47" s="47"/>
      <c r="BF47" s="47"/>
      <c r="BG47" s="47"/>
      <c r="BH47" s="47"/>
      <c r="BI47" s="47"/>
      <c r="BJ47" s="47"/>
      <c r="BK47" s="47"/>
      <c r="BL47" s="47"/>
      <c r="BM47" s="47"/>
      <c r="BN47" s="47"/>
      <c r="BO47" s="47"/>
      <c r="BP47" s="47"/>
      <c r="BQ47" s="47"/>
      <c r="BR47" s="47"/>
      <c r="BS47" s="47"/>
      <c r="BT47" s="47"/>
      <c r="BU47" s="47"/>
      <c r="BV47" s="47"/>
      <c r="BW47" s="47"/>
      <c r="BX47" s="47"/>
      <c r="BY47" s="47"/>
      <c r="BZ47" s="47"/>
      <c r="CA47" s="47"/>
      <c r="CB47" s="47"/>
      <c r="CC47" s="47"/>
      <c r="CD47" s="47"/>
      <c r="CE47" s="47"/>
      <c r="CF47" s="47"/>
      <c r="CG47" s="47"/>
      <c r="CH47" s="47"/>
      <c r="CI47" s="47"/>
      <c r="CJ47" s="47"/>
      <c r="CK47" s="47"/>
      <c r="CL47" s="47"/>
      <c r="CM47" s="47"/>
      <c r="CN47" s="47"/>
      <c r="CO47" s="47"/>
      <c r="CP47" s="47"/>
      <c r="CQ47" s="47"/>
      <c r="CR47" s="47"/>
      <c r="CS47" s="47"/>
      <c r="CT47" s="47"/>
      <c r="CU47" s="47"/>
      <c r="CV47" s="47"/>
      <c r="CW47" s="47"/>
      <c r="CX47" s="47"/>
      <c r="CY47" s="47"/>
      <c r="CZ47" s="47"/>
      <c r="DA47" s="47"/>
      <c r="DB47" s="47"/>
      <c r="DC47" s="47"/>
      <c r="DD47" s="47"/>
      <c r="DE47" s="47"/>
      <c r="DF47" s="47"/>
      <c r="DG47" s="47"/>
      <c r="DH47" s="47"/>
      <c r="DI47" s="47"/>
      <c r="DJ47" s="47"/>
      <c r="DK47" s="47"/>
      <c r="DL47" s="47"/>
      <c r="DM47" s="47"/>
      <c r="DN47" s="47"/>
      <c r="DO47" s="47"/>
      <c r="DP47" s="47"/>
    </row>
    <row r="48" spans="1:120" s="48" customFormat="1" ht="17" customHeight="1" x14ac:dyDescent="0.3">
      <c r="A48" s="49"/>
      <c r="B48" s="50"/>
      <c r="C48" s="108"/>
      <c r="D48" s="109"/>
      <c r="E48" s="110"/>
      <c r="F48" s="111"/>
      <c r="G48" s="107"/>
      <c r="H48" s="107"/>
      <c r="I48" s="107"/>
      <c r="J48" s="9" t="str">
        <f t="shared" ref="J48:J59" si="6">IF(OR(ISBLANK(A48),ISBLANK(B48)),"",(B48-A48)+1)</f>
        <v/>
      </c>
      <c r="K48" s="10">
        <f t="shared" ref="K48:K66" si="7">30/1825</f>
        <v>1.643835616438356E-2</v>
      </c>
      <c r="L48" s="21" t="str">
        <f t="shared" ref="L48:L66" si="8">IF(G48="1, 2, 3 y 4",IFERROR(ROUND(J48*K48,4),""),"")</f>
        <v/>
      </c>
      <c r="M48" s="47"/>
      <c r="N48" s="47"/>
      <c r="O48" s="47"/>
      <c r="P48" s="47"/>
      <c r="Q48" s="47"/>
      <c r="R48" s="47"/>
      <c r="S48" s="47"/>
      <c r="T48" s="47"/>
      <c r="U48" s="47"/>
      <c r="V48" s="47"/>
      <c r="W48" s="47"/>
      <c r="X48" s="47"/>
      <c r="Y48" s="47"/>
      <c r="Z48" s="47"/>
      <c r="AA48" s="47"/>
      <c r="AB48" s="47"/>
      <c r="AC48" s="47"/>
      <c r="AD48" s="47"/>
      <c r="AE48" s="47"/>
      <c r="AF48" s="47"/>
      <c r="AG48" s="47"/>
      <c r="AH48" s="47"/>
      <c r="AI48" s="47"/>
      <c r="AJ48" s="47"/>
      <c r="AK48" s="47"/>
      <c r="AL48" s="47"/>
      <c r="AM48" s="47"/>
      <c r="AN48" s="47"/>
      <c r="AO48" s="47"/>
      <c r="AP48" s="47"/>
      <c r="AQ48" s="47"/>
      <c r="AR48" s="47"/>
      <c r="AS48" s="47"/>
      <c r="AT48" s="47"/>
      <c r="AU48" s="47"/>
      <c r="AV48" s="47"/>
      <c r="AW48" s="47"/>
      <c r="AX48" s="47"/>
      <c r="AY48" s="47"/>
      <c r="AZ48" s="47"/>
      <c r="BA48" s="47"/>
      <c r="BB48" s="47"/>
      <c r="BC48" s="47"/>
      <c r="BD48" s="47"/>
      <c r="BE48" s="47"/>
      <c r="BF48" s="47"/>
      <c r="BG48" s="47"/>
      <c r="BH48" s="47"/>
      <c r="BI48" s="47"/>
      <c r="BJ48" s="47"/>
      <c r="BK48" s="47"/>
      <c r="BL48" s="47"/>
      <c r="BM48" s="47"/>
      <c r="BN48" s="47"/>
      <c r="BO48" s="47"/>
      <c r="BP48" s="47"/>
      <c r="BQ48" s="47"/>
      <c r="BR48" s="47"/>
      <c r="BS48" s="47"/>
      <c r="BT48" s="47"/>
      <c r="BU48" s="47"/>
      <c r="BV48" s="47"/>
      <c r="BW48" s="47"/>
      <c r="BX48" s="47"/>
      <c r="BY48" s="47"/>
      <c r="BZ48" s="47"/>
      <c r="CA48" s="47"/>
      <c r="CB48" s="47"/>
      <c r="CC48" s="47"/>
      <c r="CD48" s="47"/>
      <c r="CE48" s="47"/>
      <c r="CF48" s="47"/>
      <c r="CG48" s="47"/>
      <c r="CH48" s="47"/>
      <c r="CI48" s="47"/>
      <c r="CJ48" s="47"/>
      <c r="CK48" s="47"/>
      <c r="CL48" s="47"/>
      <c r="CM48" s="47"/>
      <c r="CN48" s="47"/>
      <c r="CO48" s="47"/>
      <c r="CP48" s="47"/>
      <c r="CQ48" s="47"/>
      <c r="CR48" s="47"/>
      <c r="CS48" s="47"/>
      <c r="CT48" s="47"/>
      <c r="CU48" s="47"/>
      <c r="CV48" s="47"/>
      <c r="CW48" s="47"/>
      <c r="CX48" s="47"/>
      <c r="CY48" s="47"/>
      <c r="CZ48" s="47"/>
      <c r="DA48" s="47"/>
      <c r="DB48" s="47"/>
      <c r="DC48" s="47"/>
      <c r="DD48" s="47"/>
      <c r="DE48" s="47"/>
      <c r="DF48" s="47"/>
      <c r="DG48" s="47"/>
      <c r="DH48" s="47"/>
      <c r="DI48" s="47"/>
      <c r="DJ48" s="47"/>
      <c r="DK48" s="47"/>
      <c r="DL48" s="47"/>
      <c r="DM48" s="47"/>
      <c r="DN48" s="47"/>
      <c r="DO48" s="47"/>
      <c r="DP48" s="47"/>
    </row>
    <row r="49" spans="1:120" s="48" customFormat="1" ht="17" customHeight="1" x14ac:dyDescent="0.3">
      <c r="A49" s="49"/>
      <c r="B49" s="50"/>
      <c r="C49" s="108"/>
      <c r="D49" s="109"/>
      <c r="E49" s="110"/>
      <c r="F49" s="111"/>
      <c r="G49" s="107"/>
      <c r="H49" s="107"/>
      <c r="I49" s="107"/>
      <c r="J49" s="9" t="str">
        <f t="shared" si="6"/>
        <v/>
      </c>
      <c r="K49" s="10">
        <f t="shared" si="7"/>
        <v>1.643835616438356E-2</v>
      </c>
      <c r="L49" s="21" t="str">
        <f t="shared" si="8"/>
        <v/>
      </c>
      <c r="M49" s="47"/>
      <c r="N49" s="47"/>
      <c r="O49" s="47"/>
      <c r="P49" s="47"/>
      <c r="Q49" s="47"/>
      <c r="R49" s="47"/>
      <c r="S49" s="47"/>
      <c r="T49" s="47"/>
      <c r="U49" s="47"/>
      <c r="V49" s="47"/>
      <c r="W49" s="47"/>
      <c r="X49" s="47"/>
      <c r="Y49" s="47"/>
      <c r="Z49" s="47"/>
      <c r="AA49" s="47"/>
      <c r="AB49" s="47"/>
      <c r="AC49" s="47"/>
      <c r="AD49" s="47"/>
      <c r="AE49" s="47"/>
      <c r="AF49" s="47"/>
      <c r="AG49" s="47"/>
      <c r="AH49" s="47"/>
      <c r="AI49" s="47"/>
      <c r="AJ49" s="47"/>
      <c r="AK49" s="47"/>
      <c r="AL49" s="47"/>
      <c r="AM49" s="47"/>
      <c r="AN49" s="47"/>
      <c r="AO49" s="47"/>
      <c r="AP49" s="47"/>
      <c r="AQ49" s="47"/>
      <c r="AR49" s="47"/>
      <c r="AS49" s="47"/>
      <c r="AT49" s="47"/>
      <c r="AU49" s="47"/>
      <c r="AV49" s="47"/>
      <c r="AW49" s="47"/>
      <c r="AX49" s="47"/>
      <c r="AY49" s="47"/>
      <c r="AZ49" s="47"/>
      <c r="BA49" s="47"/>
      <c r="BB49" s="47"/>
      <c r="BC49" s="47"/>
      <c r="BD49" s="47"/>
      <c r="BE49" s="47"/>
      <c r="BF49" s="47"/>
      <c r="BG49" s="47"/>
      <c r="BH49" s="47"/>
      <c r="BI49" s="47"/>
      <c r="BJ49" s="47"/>
      <c r="BK49" s="47"/>
      <c r="BL49" s="47"/>
      <c r="BM49" s="47"/>
      <c r="BN49" s="47"/>
      <c r="BO49" s="47"/>
      <c r="BP49" s="47"/>
      <c r="BQ49" s="47"/>
      <c r="BR49" s="47"/>
      <c r="BS49" s="47"/>
      <c r="BT49" s="47"/>
      <c r="BU49" s="47"/>
      <c r="BV49" s="47"/>
      <c r="BW49" s="47"/>
      <c r="BX49" s="47"/>
      <c r="BY49" s="47"/>
      <c r="BZ49" s="47"/>
      <c r="CA49" s="47"/>
      <c r="CB49" s="47"/>
      <c r="CC49" s="47"/>
      <c r="CD49" s="47"/>
      <c r="CE49" s="47"/>
      <c r="CF49" s="47"/>
      <c r="CG49" s="47"/>
      <c r="CH49" s="47"/>
      <c r="CI49" s="47"/>
      <c r="CJ49" s="47"/>
      <c r="CK49" s="47"/>
      <c r="CL49" s="47"/>
      <c r="CM49" s="47"/>
      <c r="CN49" s="47"/>
      <c r="CO49" s="47"/>
      <c r="CP49" s="47"/>
      <c r="CQ49" s="47"/>
      <c r="CR49" s="47"/>
      <c r="CS49" s="47"/>
      <c r="CT49" s="47"/>
      <c r="CU49" s="47"/>
      <c r="CV49" s="47"/>
      <c r="CW49" s="47"/>
      <c r="CX49" s="47"/>
      <c r="CY49" s="47"/>
      <c r="CZ49" s="47"/>
      <c r="DA49" s="47"/>
      <c r="DB49" s="47"/>
      <c r="DC49" s="47"/>
      <c r="DD49" s="47"/>
      <c r="DE49" s="47"/>
      <c r="DF49" s="47"/>
      <c r="DG49" s="47"/>
      <c r="DH49" s="47"/>
      <c r="DI49" s="47"/>
      <c r="DJ49" s="47"/>
      <c r="DK49" s="47"/>
      <c r="DL49" s="47"/>
      <c r="DM49" s="47"/>
      <c r="DN49" s="47"/>
      <c r="DO49" s="47"/>
      <c r="DP49" s="47"/>
    </row>
    <row r="50" spans="1:120" s="48" customFormat="1" ht="17" customHeight="1" x14ac:dyDescent="0.3">
      <c r="A50" s="49"/>
      <c r="B50" s="50"/>
      <c r="C50" s="108"/>
      <c r="D50" s="109"/>
      <c r="E50" s="110"/>
      <c r="F50" s="111"/>
      <c r="G50" s="107"/>
      <c r="H50" s="107"/>
      <c r="I50" s="107"/>
      <c r="J50" s="9" t="str">
        <f t="shared" si="6"/>
        <v/>
      </c>
      <c r="K50" s="10">
        <f t="shared" si="7"/>
        <v>1.643835616438356E-2</v>
      </c>
      <c r="L50" s="21" t="str">
        <f t="shared" si="8"/>
        <v/>
      </c>
      <c r="M50" s="47"/>
      <c r="N50" s="47"/>
      <c r="O50" s="47"/>
      <c r="P50" s="47"/>
      <c r="Q50" s="47"/>
      <c r="R50" s="47"/>
      <c r="S50" s="47"/>
      <c r="T50" s="47"/>
      <c r="U50" s="47"/>
      <c r="V50" s="47"/>
      <c r="W50" s="47"/>
      <c r="X50" s="47"/>
      <c r="Y50" s="47"/>
      <c r="Z50" s="47"/>
      <c r="AA50" s="47"/>
      <c r="AB50" s="47"/>
      <c r="AC50" s="47"/>
      <c r="AD50" s="47"/>
      <c r="AE50" s="47"/>
      <c r="AF50" s="47"/>
      <c r="AG50" s="47"/>
      <c r="AH50" s="47"/>
      <c r="AI50" s="47"/>
      <c r="AJ50" s="47"/>
      <c r="AK50" s="47"/>
      <c r="AL50" s="47"/>
      <c r="AM50" s="47"/>
      <c r="AN50" s="47"/>
      <c r="AO50" s="47"/>
      <c r="AP50" s="47"/>
      <c r="AQ50" s="47"/>
      <c r="AR50" s="47"/>
      <c r="AS50" s="47"/>
      <c r="AT50" s="47"/>
      <c r="AU50" s="47"/>
      <c r="AV50" s="47"/>
      <c r="AW50" s="47"/>
      <c r="AX50" s="47"/>
      <c r="AY50" s="47"/>
      <c r="AZ50" s="47"/>
      <c r="BA50" s="47"/>
      <c r="BB50" s="47"/>
      <c r="BC50" s="47"/>
      <c r="BD50" s="47"/>
      <c r="BE50" s="47"/>
      <c r="BF50" s="47"/>
      <c r="BG50" s="47"/>
      <c r="BH50" s="47"/>
      <c r="BI50" s="47"/>
      <c r="BJ50" s="47"/>
      <c r="BK50" s="47"/>
      <c r="BL50" s="47"/>
      <c r="BM50" s="47"/>
      <c r="BN50" s="47"/>
      <c r="BO50" s="47"/>
      <c r="BP50" s="47"/>
      <c r="BQ50" s="47"/>
      <c r="BR50" s="47"/>
      <c r="BS50" s="47"/>
      <c r="BT50" s="47"/>
      <c r="BU50" s="47"/>
      <c r="BV50" s="47"/>
      <c r="BW50" s="47"/>
      <c r="BX50" s="47"/>
      <c r="BY50" s="47"/>
      <c r="BZ50" s="47"/>
      <c r="CA50" s="47"/>
      <c r="CB50" s="47"/>
      <c r="CC50" s="47"/>
      <c r="CD50" s="47"/>
      <c r="CE50" s="47"/>
      <c r="CF50" s="47"/>
      <c r="CG50" s="47"/>
      <c r="CH50" s="47"/>
      <c r="CI50" s="47"/>
      <c r="CJ50" s="47"/>
      <c r="CK50" s="47"/>
      <c r="CL50" s="47"/>
      <c r="CM50" s="47"/>
      <c r="CN50" s="47"/>
      <c r="CO50" s="47"/>
      <c r="CP50" s="47"/>
      <c r="CQ50" s="47"/>
      <c r="CR50" s="47"/>
      <c r="CS50" s="47"/>
      <c r="CT50" s="47"/>
      <c r="CU50" s="47"/>
      <c r="CV50" s="47"/>
      <c r="CW50" s="47"/>
      <c r="CX50" s="47"/>
      <c r="CY50" s="47"/>
      <c r="CZ50" s="47"/>
      <c r="DA50" s="47"/>
      <c r="DB50" s="47"/>
      <c r="DC50" s="47"/>
      <c r="DD50" s="47"/>
      <c r="DE50" s="47"/>
      <c r="DF50" s="47"/>
      <c r="DG50" s="47"/>
      <c r="DH50" s="47"/>
      <c r="DI50" s="47"/>
      <c r="DJ50" s="47"/>
      <c r="DK50" s="47"/>
      <c r="DL50" s="47"/>
      <c r="DM50" s="47"/>
      <c r="DN50" s="47"/>
      <c r="DO50" s="47"/>
      <c r="DP50" s="47"/>
    </row>
    <row r="51" spans="1:120" s="48" customFormat="1" ht="17" customHeight="1" x14ac:dyDescent="0.3">
      <c r="A51" s="49"/>
      <c r="B51" s="50"/>
      <c r="C51" s="108"/>
      <c r="D51" s="109"/>
      <c r="E51" s="110"/>
      <c r="F51" s="111"/>
      <c r="G51" s="107"/>
      <c r="H51" s="107"/>
      <c r="I51" s="107"/>
      <c r="J51" s="9" t="str">
        <f t="shared" si="6"/>
        <v/>
      </c>
      <c r="K51" s="10">
        <f t="shared" si="7"/>
        <v>1.643835616438356E-2</v>
      </c>
      <c r="L51" s="21" t="str">
        <f t="shared" si="8"/>
        <v/>
      </c>
      <c r="M51" s="47"/>
      <c r="N51" s="47"/>
      <c r="O51" s="47"/>
      <c r="P51" s="47"/>
      <c r="Q51" s="47"/>
      <c r="R51" s="47"/>
      <c r="S51" s="47"/>
      <c r="T51" s="47"/>
      <c r="U51" s="47"/>
      <c r="V51" s="47"/>
      <c r="W51" s="47"/>
      <c r="X51" s="47"/>
      <c r="Y51" s="47"/>
      <c r="Z51" s="47"/>
      <c r="AA51" s="47"/>
      <c r="AB51" s="47"/>
      <c r="AC51" s="47"/>
      <c r="AD51" s="47"/>
      <c r="AE51" s="47"/>
      <c r="AF51" s="47"/>
      <c r="AG51" s="47"/>
      <c r="AH51" s="47"/>
      <c r="AI51" s="47"/>
      <c r="AJ51" s="47"/>
      <c r="AK51" s="47"/>
      <c r="AL51" s="47"/>
      <c r="AM51" s="47"/>
      <c r="AN51" s="47"/>
      <c r="AO51" s="47"/>
      <c r="AP51" s="47"/>
      <c r="AQ51" s="47"/>
      <c r="AR51" s="47"/>
      <c r="AS51" s="47"/>
      <c r="AT51" s="47"/>
      <c r="AU51" s="47"/>
      <c r="AV51" s="47"/>
      <c r="AW51" s="47"/>
      <c r="AX51" s="47"/>
      <c r="AY51" s="47"/>
      <c r="AZ51" s="47"/>
      <c r="BA51" s="47"/>
      <c r="BB51" s="47"/>
      <c r="BC51" s="47"/>
      <c r="BD51" s="47"/>
      <c r="BE51" s="47"/>
      <c r="BF51" s="47"/>
      <c r="BG51" s="47"/>
      <c r="BH51" s="47"/>
      <c r="BI51" s="47"/>
      <c r="BJ51" s="47"/>
      <c r="BK51" s="47"/>
      <c r="BL51" s="47"/>
      <c r="BM51" s="47"/>
      <c r="BN51" s="47"/>
      <c r="BO51" s="47"/>
      <c r="BP51" s="47"/>
      <c r="BQ51" s="47"/>
      <c r="BR51" s="47"/>
      <c r="BS51" s="47"/>
      <c r="BT51" s="47"/>
      <c r="BU51" s="47"/>
      <c r="BV51" s="47"/>
      <c r="BW51" s="47"/>
      <c r="BX51" s="47"/>
      <c r="BY51" s="47"/>
      <c r="BZ51" s="47"/>
      <c r="CA51" s="47"/>
      <c r="CB51" s="47"/>
      <c r="CC51" s="47"/>
      <c r="CD51" s="47"/>
      <c r="CE51" s="47"/>
      <c r="CF51" s="47"/>
      <c r="CG51" s="47"/>
      <c r="CH51" s="47"/>
      <c r="CI51" s="47"/>
      <c r="CJ51" s="47"/>
      <c r="CK51" s="47"/>
      <c r="CL51" s="47"/>
      <c r="CM51" s="47"/>
      <c r="CN51" s="47"/>
      <c r="CO51" s="47"/>
      <c r="CP51" s="47"/>
      <c r="CQ51" s="47"/>
      <c r="CR51" s="47"/>
      <c r="CS51" s="47"/>
      <c r="CT51" s="47"/>
      <c r="CU51" s="47"/>
      <c r="CV51" s="47"/>
      <c r="CW51" s="47"/>
      <c r="CX51" s="47"/>
      <c r="CY51" s="47"/>
      <c r="CZ51" s="47"/>
      <c r="DA51" s="47"/>
      <c r="DB51" s="47"/>
      <c r="DC51" s="47"/>
      <c r="DD51" s="47"/>
      <c r="DE51" s="47"/>
      <c r="DF51" s="47"/>
      <c r="DG51" s="47"/>
      <c r="DH51" s="47"/>
      <c r="DI51" s="47"/>
      <c r="DJ51" s="47"/>
      <c r="DK51" s="47"/>
      <c r="DL51" s="47"/>
      <c r="DM51" s="47"/>
      <c r="DN51" s="47"/>
      <c r="DO51" s="47"/>
      <c r="DP51" s="47"/>
    </row>
    <row r="52" spans="1:120" s="48" customFormat="1" ht="17" customHeight="1" x14ac:dyDescent="0.3">
      <c r="A52" s="49"/>
      <c r="B52" s="50"/>
      <c r="C52" s="108"/>
      <c r="D52" s="109"/>
      <c r="E52" s="110"/>
      <c r="F52" s="111"/>
      <c r="G52" s="107"/>
      <c r="H52" s="107"/>
      <c r="I52" s="107"/>
      <c r="J52" s="9" t="str">
        <f t="shared" si="6"/>
        <v/>
      </c>
      <c r="K52" s="10">
        <f t="shared" si="7"/>
        <v>1.643835616438356E-2</v>
      </c>
      <c r="L52" s="21" t="str">
        <f t="shared" si="8"/>
        <v/>
      </c>
      <c r="M52" s="47"/>
      <c r="N52" s="47"/>
      <c r="O52" s="47"/>
      <c r="P52" s="47"/>
      <c r="Q52" s="47"/>
      <c r="R52" s="47"/>
      <c r="S52" s="47"/>
      <c r="T52" s="47"/>
      <c r="U52" s="47"/>
      <c r="V52" s="47"/>
      <c r="W52" s="47"/>
      <c r="X52" s="47"/>
      <c r="Y52" s="47"/>
      <c r="Z52" s="47"/>
      <c r="AA52" s="47"/>
      <c r="AB52" s="47"/>
      <c r="AC52" s="47"/>
      <c r="AD52" s="47"/>
      <c r="AE52" s="47"/>
      <c r="AF52" s="47"/>
      <c r="AG52" s="47"/>
      <c r="AH52" s="47"/>
      <c r="AI52" s="47"/>
      <c r="AJ52" s="47"/>
      <c r="AK52" s="47"/>
      <c r="AL52" s="47"/>
      <c r="AM52" s="47"/>
      <c r="AN52" s="47"/>
      <c r="AO52" s="47"/>
      <c r="AP52" s="47"/>
      <c r="AQ52" s="47"/>
      <c r="AR52" s="47"/>
      <c r="AS52" s="47"/>
      <c r="AT52" s="47"/>
      <c r="AU52" s="47"/>
      <c r="AV52" s="47"/>
      <c r="AW52" s="47"/>
      <c r="AX52" s="47"/>
      <c r="AY52" s="47"/>
      <c r="AZ52" s="47"/>
      <c r="BA52" s="47"/>
      <c r="BB52" s="47"/>
      <c r="BC52" s="47"/>
      <c r="BD52" s="47"/>
      <c r="BE52" s="47"/>
      <c r="BF52" s="47"/>
      <c r="BG52" s="47"/>
      <c r="BH52" s="47"/>
      <c r="BI52" s="47"/>
      <c r="BJ52" s="47"/>
      <c r="BK52" s="47"/>
      <c r="BL52" s="47"/>
      <c r="BM52" s="47"/>
      <c r="BN52" s="47"/>
      <c r="BO52" s="47"/>
      <c r="BP52" s="47"/>
      <c r="BQ52" s="47"/>
      <c r="BR52" s="47"/>
      <c r="BS52" s="47"/>
      <c r="BT52" s="47"/>
      <c r="BU52" s="47"/>
      <c r="BV52" s="47"/>
      <c r="BW52" s="47"/>
      <c r="BX52" s="47"/>
      <c r="BY52" s="47"/>
      <c r="BZ52" s="47"/>
      <c r="CA52" s="47"/>
      <c r="CB52" s="47"/>
      <c r="CC52" s="47"/>
      <c r="CD52" s="47"/>
      <c r="CE52" s="47"/>
      <c r="CF52" s="47"/>
      <c r="CG52" s="47"/>
      <c r="CH52" s="47"/>
      <c r="CI52" s="47"/>
      <c r="CJ52" s="47"/>
      <c r="CK52" s="47"/>
      <c r="CL52" s="47"/>
      <c r="CM52" s="47"/>
      <c r="CN52" s="47"/>
      <c r="CO52" s="47"/>
      <c r="CP52" s="47"/>
      <c r="CQ52" s="47"/>
      <c r="CR52" s="47"/>
      <c r="CS52" s="47"/>
      <c r="CT52" s="47"/>
      <c r="CU52" s="47"/>
      <c r="CV52" s="47"/>
      <c r="CW52" s="47"/>
      <c r="CX52" s="47"/>
      <c r="CY52" s="47"/>
      <c r="CZ52" s="47"/>
      <c r="DA52" s="47"/>
      <c r="DB52" s="47"/>
      <c r="DC52" s="47"/>
      <c r="DD52" s="47"/>
      <c r="DE52" s="47"/>
      <c r="DF52" s="47"/>
      <c r="DG52" s="47"/>
      <c r="DH52" s="47"/>
      <c r="DI52" s="47"/>
      <c r="DJ52" s="47"/>
      <c r="DK52" s="47"/>
      <c r="DL52" s="47"/>
      <c r="DM52" s="47"/>
      <c r="DN52" s="47"/>
      <c r="DO52" s="47"/>
      <c r="DP52" s="47"/>
    </row>
    <row r="53" spans="1:120" s="48" customFormat="1" ht="17" customHeight="1" x14ac:dyDescent="0.3">
      <c r="A53" s="49"/>
      <c r="B53" s="50"/>
      <c r="C53" s="108"/>
      <c r="D53" s="109"/>
      <c r="E53" s="110"/>
      <c r="F53" s="111"/>
      <c r="G53" s="107"/>
      <c r="H53" s="107"/>
      <c r="I53" s="107"/>
      <c r="J53" s="9" t="str">
        <f t="shared" si="6"/>
        <v/>
      </c>
      <c r="K53" s="10">
        <f t="shared" si="7"/>
        <v>1.643835616438356E-2</v>
      </c>
      <c r="L53" s="21" t="str">
        <f t="shared" si="8"/>
        <v/>
      </c>
      <c r="M53" s="47"/>
      <c r="N53" s="47"/>
      <c r="O53" s="47"/>
      <c r="P53" s="47"/>
      <c r="Q53" s="47"/>
      <c r="R53" s="47"/>
      <c r="S53" s="47"/>
      <c r="T53" s="47"/>
      <c r="U53" s="47"/>
      <c r="V53" s="47"/>
      <c r="W53" s="47"/>
      <c r="X53" s="47"/>
      <c r="Y53" s="47"/>
      <c r="Z53" s="47"/>
      <c r="AA53" s="47"/>
      <c r="AB53" s="47"/>
      <c r="AC53" s="47"/>
      <c r="AD53" s="47"/>
      <c r="AE53" s="47"/>
      <c r="AF53" s="47"/>
      <c r="AG53" s="47"/>
      <c r="AH53" s="47"/>
      <c r="AI53" s="47"/>
      <c r="AJ53" s="47"/>
      <c r="AK53" s="47"/>
      <c r="AL53" s="47"/>
      <c r="AM53" s="47"/>
      <c r="AN53" s="47"/>
      <c r="AO53" s="47"/>
      <c r="AP53" s="47"/>
      <c r="AQ53" s="47"/>
      <c r="AR53" s="47"/>
      <c r="AS53" s="47"/>
      <c r="AT53" s="47"/>
      <c r="AU53" s="47"/>
      <c r="AV53" s="47"/>
      <c r="AW53" s="47"/>
      <c r="AX53" s="47"/>
      <c r="AY53" s="47"/>
      <c r="AZ53" s="47"/>
      <c r="BA53" s="47"/>
      <c r="BB53" s="47"/>
      <c r="BC53" s="47"/>
      <c r="BD53" s="47"/>
      <c r="BE53" s="47"/>
      <c r="BF53" s="47"/>
      <c r="BG53" s="47"/>
      <c r="BH53" s="47"/>
      <c r="BI53" s="47"/>
      <c r="BJ53" s="47"/>
      <c r="BK53" s="47"/>
      <c r="BL53" s="47"/>
      <c r="BM53" s="47"/>
      <c r="BN53" s="47"/>
      <c r="BO53" s="47"/>
      <c r="BP53" s="47"/>
      <c r="BQ53" s="47"/>
      <c r="BR53" s="47"/>
      <c r="BS53" s="47"/>
      <c r="BT53" s="47"/>
      <c r="BU53" s="47"/>
      <c r="BV53" s="47"/>
      <c r="BW53" s="47"/>
      <c r="BX53" s="47"/>
      <c r="BY53" s="47"/>
      <c r="BZ53" s="47"/>
      <c r="CA53" s="47"/>
      <c r="CB53" s="47"/>
      <c r="CC53" s="47"/>
      <c r="CD53" s="47"/>
      <c r="CE53" s="47"/>
      <c r="CF53" s="47"/>
      <c r="CG53" s="47"/>
      <c r="CH53" s="47"/>
      <c r="CI53" s="47"/>
      <c r="CJ53" s="47"/>
      <c r="CK53" s="47"/>
      <c r="CL53" s="47"/>
      <c r="CM53" s="47"/>
      <c r="CN53" s="47"/>
      <c r="CO53" s="47"/>
      <c r="CP53" s="47"/>
      <c r="CQ53" s="47"/>
      <c r="CR53" s="47"/>
      <c r="CS53" s="47"/>
      <c r="CT53" s="47"/>
      <c r="CU53" s="47"/>
      <c r="CV53" s="47"/>
      <c r="CW53" s="47"/>
      <c r="CX53" s="47"/>
      <c r="CY53" s="47"/>
      <c r="CZ53" s="47"/>
      <c r="DA53" s="47"/>
      <c r="DB53" s="47"/>
      <c r="DC53" s="47"/>
      <c r="DD53" s="47"/>
      <c r="DE53" s="47"/>
      <c r="DF53" s="47"/>
      <c r="DG53" s="47"/>
      <c r="DH53" s="47"/>
      <c r="DI53" s="47"/>
      <c r="DJ53" s="47"/>
      <c r="DK53" s="47"/>
      <c r="DL53" s="47"/>
      <c r="DM53" s="47"/>
      <c r="DN53" s="47"/>
      <c r="DO53" s="47"/>
      <c r="DP53" s="47"/>
    </row>
    <row r="54" spans="1:120" s="48" customFormat="1" ht="17" customHeight="1" x14ac:dyDescent="0.3">
      <c r="A54" s="49"/>
      <c r="B54" s="50"/>
      <c r="C54" s="108"/>
      <c r="D54" s="109"/>
      <c r="E54" s="110"/>
      <c r="F54" s="111"/>
      <c r="G54" s="107"/>
      <c r="H54" s="107"/>
      <c r="I54" s="107"/>
      <c r="J54" s="9" t="str">
        <f t="shared" si="6"/>
        <v/>
      </c>
      <c r="K54" s="10">
        <f t="shared" si="7"/>
        <v>1.643835616438356E-2</v>
      </c>
      <c r="L54" s="21" t="str">
        <f t="shared" si="8"/>
        <v/>
      </c>
      <c r="M54" s="47"/>
      <c r="N54" s="47"/>
      <c r="O54" s="47"/>
      <c r="P54" s="47"/>
      <c r="Q54" s="47"/>
      <c r="R54" s="47"/>
      <c r="S54" s="47"/>
      <c r="T54" s="47"/>
      <c r="U54" s="47"/>
      <c r="V54" s="47"/>
      <c r="W54" s="47"/>
      <c r="X54" s="47"/>
      <c r="Y54" s="47"/>
      <c r="Z54" s="47"/>
      <c r="AA54" s="47"/>
      <c r="AB54" s="47"/>
      <c r="AC54" s="47"/>
      <c r="AD54" s="47"/>
      <c r="AE54" s="47"/>
      <c r="AF54" s="47"/>
      <c r="AG54" s="47"/>
      <c r="AH54" s="47"/>
      <c r="AI54" s="47"/>
      <c r="AJ54" s="47"/>
      <c r="AK54" s="47"/>
      <c r="AL54" s="47"/>
      <c r="AM54" s="47"/>
      <c r="AN54" s="47"/>
      <c r="AO54" s="47"/>
      <c r="AP54" s="47"/>
      <c r="AQ54" s="47"/>
      <c r="AR54" s="47"/>
      <c r="AS54" s="47"/>
      <c r="AT54" s="47"/>
      <c r="AU54" s="47"/>
      <c r="AV54" s="47"/>
      <c r="AW54" s="47"/>
      <c r="AX54" s="47"/>
      <c r="AY54" s="47"/>
      <c r="AZ54" s="47"/>
      <c r="BA54" s="47"/>
      <c r="BB54" s="47"/>
      <c r="BC54" s="47"/>
      <c r="BD54" s="47"/>
      <c r="BE54" s="47"/>
      <c r="BF54" s="47"/>
      <c r="BG54" s="47"/>
      <c r="BH54" s="47"/>
      <c r="BI54" s="47"/>
      <c r="BJ54" s="47"/>
      <c r="BK54" s="47"/>
      <c r="BL54" s="47"/>
      <c r="BM54" s="47"/>
      <c r="BN54" s="47"/>
      <c r="BO54" s="47"/>
      <c r="BP54" s="47"/>
      <c r="BQ54" s="47"/>
      <c r="BR54" s="47"/>
      <c r="BS54" s="47"/>
      <c r="BT54" s="47"/>
      <c r="BU54" s="47"/>
      <c r="BV54" s="47"/>
      <c r="BW54" s="47"/>
      <c r="BX54" s="47"/>
      <c r="BY54" s="47"/>
      <c r="BZ54" s="47"/>
      <c r="CA54" s="47"/>
      <c r="CB54" s="47"/>
      <c r="CC54" s="47"/>
      <c r="CD54" s="47"/>
      <c r="CE54" s="47"/>
      <c r="CF54" s="47"/>
      <c r="CG54" s="47"/>
      <c r="CH54" s="47"/>
      <c r="CI54" s="47"/>
      <c r="CJ54" s="47"/>
      <c r="CK54" s="47"/>
      <c r="CL54" s="47"/>
      <c r="CM54" s="47"/>
      <c r="CN54" s="47"/>
      <c r="CO54" s="47"/>
      <c r="CP54" s="47"/>
      <c r="CQ54" s="47"/>
      <c r="CR54" s="47"/>
      <c r="CS54" s="47"/>
      <c r="CT54" s="47"/>
      <c r="CU54" s="47"/>
      <c r="CV54" s="47"/>
      <c r="CW54" s="47"/>
      <c r="CX54" s="47"/>
      <c r="CY54" s="47"/>
      <c r="CZ54" s="47"/>
      <c r="DA54" s="47"/>
      <c r="DB54" s="47"/>
      <c r="DC54" s="47"/>
      <c r="DD54" s="47"/>
      <c r="DE54" s="47"/>
      <c r="DF54" s="47"/>
      <c r="DG54" s="47"/>
      <c r="DH54" s="47"/>
      <c r="DI54" s="47"/>
      <c r="DJ54" s="47"/>
      <c r="DK54" s="47"/>
      <c r="DL54" s="47"/>
      <c r="DM54" s="47"/>
      <c r="DN54" s="47"/>
      <c r="DO54" s="47"/>
      <c r="DP54" s="47"/>
    </row>
    <row r="55" spans="1:120" s="48" customFormat="1" ht="17" customHeight="1" x14ac:dyDescent="0.3">
      <c r="A55" s="49"/>
      <c r="B55" s="50"/>
      <c r="C55" s="108"/>
      <c r="D55" s="109"/>
      <c r="E55" s="110"/>
      <c r="F55" s="111"/>
      <c r="G55" s="107"/>
      <c r="H55" s="107"/>
      <c r="I55" s="107"/>
      <c r="J55" s="9" t="str">
        <f t="shared" si="6"/>
        <v/>
      </c>
      <c r="K55" s="10">
        <f t="shared" si="7"/>
        <v>1.643835616438356E-2</v>
      </c>
      <c r="L55" s="21" t="str">
        <f t="shared" si="8"/>
        <v/>
      </c>
      <c r="M55" s="47"/>
      <c r="N55" s="47"/>
      <c r="O55" s="47"/>
      <c r="P55" s="47"/>
      <c r="Q55" s="47"/>
      <c r="R55" s="47"/>
      <c r="S55" s="47"/>
      <c r="T55" s="47"/>
      <c r="U55" s="47"/>
      <c r="V55" s="47"/>
      <c r="W55" s="47"/>
      <c r="X55" s="47"/>
      <c r="Y55" s="47"/>
      <c r="Z55" s="47"/>
      <c r="AA55" s="47"/>
      <c r="AB55" s="47"/>
      <c r="AC55" s="47"/>
      <c r="AD55" s="47"/>
      <c r="AE55" s="47"/>
      <c r="AF55" s="47"/>
      <c r="AG55" s="47"/>
      <c r="AH55" s="47"/>
      <c r="AI55" s="47"/>
      <c r="AJ55" s="47"/>
      <c r="AK55" s="47"/>
      <c r="AL55" s="47"/>
      <c r="AM55" s="47"/>
      <c r="AN55" s="47"/>
      <c r="AO55" s="47"/>
      <c r="AP55" s="47"/>
      <c r="AQ55" s="47"/>
      <c r="AR55" s="47"/>
      <c r="AS55" s="47"/>
      <c r="AT55" s="47"/>
      <c r="AU55" s="47"/>
      <c r="AV55" s="47"/>
      <c r="AW55" s="47"/>
      <c r="AX55" s="47"/>
      <c r="AY55" s="47"/>
      <c r="AZ55" s="47"/>
      <c r="BA55" s="47"/>
      <c r="BB55" s="47"/>
      <c r="BC55" s="47"/>
      <c r="BD55" s="47"/>
      <c r="BE55" s="47"/>
      <c r="BF55" s="47"/>
      <c r="BG55" s="47"/>
      <c r="BH55" s="47"/>
      <c r="BI55" s="47"/>
      <c r="BJ55" s="47"/>
      <c r="BK55" s="47"/>
      <c r="BL55" s="47"/>
      <c r="BM55" s="47"/>
      <c r="BN55" s="47"/>
      <c r="BO55" s="47"/>
      <c r="BP55" s="47"/>
      <c r="BQ55" s="47"/>
      <c r="BR55" s="47"/>
      <c r="BS55" s="47"/>
      <c r="BT55" s="47"/>
      <c r="BU55" s="47"/>
      <c r="BV55" s="47"/>
      <c r="BW55" s="47"/>
      <c r="BX55" s="47"/>
      <c r="BY55" s="47"/>
      <c r="BZ55" s="47"/>
      <c r="CA55" s="47"/>
      <c r="CB55" s="47"/>
      <c r="CC55" s="47"/>
      <c r="CD55" s="47"/>
      <c r="CE55" s="47"/>
      <c r="CF55" s="47"/>
      <c r="CG55" s="47"/>
      <c r="CH55" s="47"/>
      <c r="CI55" s="47"/>
      <c r="CJ55" s="47"/>
      <c r="CK55" s="47"/>
      <c r="CL55" s="47"/>
      <c r="CM55" s="47"/>
      <c r="CN55" s="47"/>
      <c r="CO55" s="47"/>
      <c r="CP55" s="47"/>
      <c r="CQ55" s="47"/>
      <c r="CR55" s="47"/>
      <c r="CS55" s="47"/>
      <c r="CT55" s="47"/>
      <c r="CU55" s="47"/>
      <c r="CV55" s="47"/>
      <c r="CW55" s="47"/>
      <c r="CX55" s="47"/>
      <c r="CY55" s="47"/>
      <c r="CZ55" s="47"/>
      <c r="DA55" s="47"/>
      <c r="DB55" s="47"/>
      <c r="DC55" s="47"/>
      <c r="DD55" s="47"/>
      <c r="DE55" s="47"/>
      <c r="DF55" s="47"/>
      <c r="DG55" s="47"/>
      <c r="DH55" s="47"/>
      <c r="DI55" s="47"/>
      <c r="DJ55" s="47"/>
      <c r="DK55" s="47"/>
      <c r="DL55" s="47"/>
      <c r="DM55" s="47"/>
      <c r="DN55" s="47"/>
      <c r="DO55" s="47"/>
      <c r="DP55" s="47"/>
    </row>
    <row r="56" spans="1:120" s="48" customFormat="1" ht="17" customHeight="1" x14ac:dyDescent="0.3">
      <c r="A56" s="49"/>
      <c r="B56" s="50"/>
      <c r="C56" s="108"/>
      <c r="D56" s="109"/>
      <c r="E56" s="110"/>
      <c r="F56" s="111"/>
      <c r="G56" s="107"/>
      <c r="H56" s="107"/>
      <c r="I56" s="107"/>
      <c r="J56" s="9" t="str">
        <f t="shared" si="6"/>
        <v/>
      </c>
      <c r="K56" s="10">
        <f t="shared" si="7"/>
        <v>1.643835616438356E-2</v>
      </c>
      <c r="L56" s="21" t="str">
        <f t="shared" si="8"/>
        <v/>
      </c>
      <c r="M56" s="47"/>
      <c r="N56" s="47"/>
      <c r="O56" s="47"/>
      <c r="P56" s="47"/>
      <c r="Q56" s="47"/>
      <c r="R56" s="47"/>
      <c r="S56" s="47"/>
      <c r="T56" s="47"/>
      <c r="U56" s="47"/>
      <c r="V56" s="47"/>
      <c r="W56" s="47"/>
      <c r="X56" s="47"/>
      <c r="Y56" s="47"/>
      <c r="Z56" s="47"/>
      <c r="AA56" s="47"/>
      <c r="AB56" s="47"/>
      <c r="AC56" s="47"/>
      <c r="AD56" s="47"/>
      <c r="AE56" s="47"/>
      <c r="AF56" s="47"/>
      <c r="AG56" s="47"/>
      <c r="AH56" s="47"/>
      <c r="AI56" s="47"/>
      <c r="AJ56" s="47"/>
      <c r="AK56" s="47"/>
      <c r="AL56" s="47"/>
      <c r="AM56" s="47"/>
      <c r="AN56" s="47"/>
      <c r="AO56" s="47"/>
      <c r="AP56" s="47"/>
      <c r="AQ56" s="47"/>
      <c r="AR56" s="47"/>
      <c r="AS56" s="47"/>
      <c r="AT56" s="47"/>
      <c r="AU56" s="47"/>
      <c r="AV56" s="47"/>
      <c r="AW56" s="47"/>
      <c r="AX56" s="47"/>
      <c r="AY56" s="47"/>
      <c r="AZ56" s="47"/>
      <c r="BA56" s="47"/>
      <c r="BB56" s="47"/>
      <c r="BC56" s="47"/>
      <c r="BD56" s="47"/>
      <c r="BE56" s="47"/>
      <c r="BF56" s="47"/>
      <c r="BG56" s="47"/>
      <c r="BH56" s="47"/>
      <c r="BI56" s="47"/>
      <c r="BJ56" s="47"/>
      <c r="BK56" s="47"/>
      <c r="BL56" s="47"/>
      <c r="BM56" s="47"/>
      <c r="BN56" s="47"/>
      <c r="BO56" s="47"/>
      <c r="BP56" s="47"/>
      <c r="BQ56" s="47"/>
      <c r="BR56" s="47"/>
      <c r="BS56" s="47"/>
      <c r="BT56" s="47"/>
      <c r="BU56" s="47"/>
      <c r="BV56" s="47"/>
      <c r="BW56" s="47"/>
      <c r="BX56" s="47"/>
      <c r="BY56" s="47"/>
      <c r="BZ56" s="47"/>
      <c r="CA56" s="47"/>
      <c r="CB56" s="47"/>
      <c r="CC56" s="47"/>
      <c r="CD56" s="47"/>
      <c r="CE56" s="47"/>
      <c r="CF56" s="47"/>
      <c r="CG56" s="47"/>
      <c r="CH56" s="47"/>
      <c r="CI56" s="47"/>
      <c r="CJ56" s="47"/>
      <c r="CK56" s="47"/>
      <c r="CL56" s="47"/>
      <c r="CM56" s="47"/>
      <c r="CN56" s="47"/>
      <c r="CO56" s="47"/>
      <c r="CP56" s="47"/>
      <c r="CQ56" s="47"/>
      <c r="CR56" s="47"/>
      <c r="CS56" s="47"/>
      <c r="CT56" s="47"/>
      <c r="CU56" s="47"/>
      <c r="CV56" s="47"/>
      <c r="CW56" s="47"/>
      <c r="CX56" s="47"/>
      <c r="CY56" s="47"/>
      <c r="CZ56" s="47"/>
      <c r="DA56" s="47"/>
      <c r="DB56" s="47"/>
      <c r="DC56" s="47"/>
      <c r="DD56" s="47"/>
      <c r="DE56" s="47"/>
      <c r="DF56" s="47"/>
      <c r="DG56" s="47"/>
      <c r="DH56" s="47"/>
      <c r="DI56" s="47"/>
      <c r="DJ56" s="47"/>
      <c r="DK56" s="47"/>
      <c r="DL56" s="47"/>
      <c r="DM56" s="47"/>
      <c r="DN56" s="47"/>
      <c r="DO56" s="47"/>
      <c r="DP56" s="47"/>
    </row>
    <row r="57" spans="1:120" s="48" customFormat="1" ht="17" customHeight="1" x14ac:dyDescent="0.3">
      <c r="A57" s="49"/>
      <c r="B57" s="50"/>
      <c r="C57" s="108"/>
      <c r="D57" s="109"/>
      <c r="E57" s="110"/>
      <c r="F57" s="111"/>
      <c r="G57" s="107"/>
      <c r="H57" s="107"/>
      <c r="I57" s="107"/>
      <c r="J57" s="9" t="str">
        <f t="shared" si="6"/>
        <v/>
      </c>
      <c r="K57" s="10">
        <f t="shared" si="7"/>
        <v>1.643835616438356E-2</v>
      </c>
      <c r="L57" s="21" t="str">
        <f t="shared" si="8"/>
        <v/>
      </c>
      <c r="M57" s="47"/>
      <c r="N57" s="47"/>
      <c r="O57" s="47"/>
      <c r="P57" s="47"/>
      <c r="Q57" s="47"/>
      <c r="R57" s="47"/>
      <c r="S57" s="47"/>
      <c r="T57" s="47"/>
      <c r="U57" s="47"/>
      <c r="V57" s="47"/>
      <c r="W57" s="47"/>
      <c r="X57" s="47"/>
      <c r="Y57" s="47"/>
      <c r="Z57" s="47"/>
      <c r="AA57" s="47"/>
      <c r="AB57" s="47"/>
      <c r="AC57" s="47"/>
      <c r="AD57" s="47"/>
      <c r="AE57" s="47"/>
      <c r="AF57" s="47"/>
      <c r="AG57" s="47"/>
      <c r="AH57" s="47"/>
      <c r="AI57" s="47"/>
      <c r="AJ57" s="47"/>
      <c r="AK57" s="47"/>
      <c r="AL57" s="47"/>
      <c r="AM57" s="47"/>
      <c r="AN57" s="47"/>
      <c r="AO57" s="47"/>
      <c r="AP57" s="47"/>
      <c r="AQ57" s="47"/>
      <c r="AR57" s="47"/>
      <c r="AS57" s="47"/>
      <c r="AT57" s="47"/>
      <c r="AU57" s="47"/>
      <c r="AV57" s="47"/>
      <c r="AW57" s="47"/>
      <c r="AX57" s="47"/>
      <c r="AY57" s="47"/>
      <c r="AZ57" s="47"/>
      <c r="BA57" s="47"/>
      <c r="BB57" s="47"/>
      <c r="BC57" s="47"/>
      <c r="BD57" s="47"/>
      <c r="BE57" s="47"/>
      <c r="BF57" s="47"/>
      <c r="BG57" s="47"/>
      <c r="BH57" s="47"/>
      <c r="BI57" s="47"/>
      <c r="BJ57" s="47"/>
      <c r="BK57" s="47"/>
      <c r="BL57" s="47"/>
      <c r="BM57" s="47"/>
      <c r="BN57" s="47"/>
      <c r="BO57" s="47"/>
      <c r="BP57" s="47"/>
      <c r="BQ57" s="47"/>
      <c r="BR57" s="47"/>
      <c r="BS57" s="47"/>
      <c r="BT57" s="47"/>
      <c r="BU57" s="47"/>
      <c r="BV57" s="47"/>
      <c r="BW57" s="47"/>
      <c r="BX57" s="47"/>
      <c r="BY57" s="47"/>
      <c r="BZ57" s="47"/>
      <c r="CA57" s="47"/>
      <c r="CB57" s="47"/>
      <c r="CC57" s="47"/>
      <c r="CD57" s="47"/>
      <c r="CE57" s="47"/>
      <c r="CF57" s="47"/>
      <c r="CG57" s="47"/>
      <c r="CH57" s="47"/>
      <c r="CI57" s="47"/>
      <c r="CJ57" s="47"/>
      <c r="CK57" s="47"/>
      <c r="CL57" s="47"/>
      <c r="CM57" s="47"/>
      <c r="CN57" s="47"/>
      <c r="CO57" s="47"/>
      <c r="CP57" s="47"/>
      <c r="CQ57" s="47"/>
      <c r="CR57" s="47"/>
      <c r="CS57" s="47"/>
      <c r="CT57" s="47"/>
      <c r="CU57" s="47"/>
      <c r="CV57" s="47"/>
      <c r="CW57" s="47"/>
      <c r="CX57" s="47"/>
      <c r="CY57" s="47"/>
      <c r="CZ57" s="47"/>
      <c r="DA57" s="47"/>
      <c r="DB57" s="47"/>
      <c r="DC57" s="47"/>
      <c r="DD57" s="47"/>
      <c r="DE57" s="47"/>
      <c r="DF57" s="47"/>
      <c r="DG57" s="47"/>
      <c r="DH57" s="47"/>
      <c r="DI57" s="47"/>
      <c r="DJ57" s="47"/>
      <c r="DK57" s="47"/>
      <c r="DL57" s="47"/>
      <c r="DM57" s="47"/>
      <c r="DN57" s="47"/>
      <c r="DO57" s="47"/>
      <c r="DP57" s="47"/>
    </row>
    <row r="58" spans="1:120" s="48" customFormat="1" ht="17" customHeight="1" x14ac:dyDescent="0.3">
      <c r="A58" s="49"/>
      <c r="B58" s="50"/>
      <c r="C58" s="108"/>
      <c r="D58" s="109"/>
      <c r="E58" s="110"/>
      <c r="F58" s="111"/>
      <c r="G58" s="107"/>
      <c r="H58" s="107"/>
      <c r="I58" s="107"/>
      <c r="J58" s="9" t="str">
        <f t="shared" si="6"/>
        <v/>
      </c>
      <c r="K58" s="10">
        <f t="shared" si="7"/>
        <v>1.643835616438356E-2</v>
      </c>
      <c r="L58" s="21" t="str">
        <f t="shared" si="8"/>
        <v/>
      </c>
      <c r="M58" s="47"/>
      <c r="N58" s="47"/>
      <c r="O58" s="47"/>
      <c r="P58" s="47"/>
      <c r="Q58" s="47"/>
      <c r="R58" s="47"/>
      <c r="S58" s="47"/>
      <c r="T58" s="47"/>
      <c r="U58" s="47"/>
      <c r="V58" s="47"/>
      <c r="W58" s="47"/>
      <c r="X58" s="47"/>
      <c r="Y58" s="47"/>
      <c r="Z58" s="47"/>
      <c r="AA58" s="47"/>
      <c r="AB58" s="47"/>
      <c r="AC58" s="47"/>
      <c r="AD58" s="47"/>
      <c r="AE58" s="47"/>
      <c r="AF58" s="47"/>
      <c r="AG58" s="47"/>
      <c r="AH58" s="47"/>
      <c r="AI58" s="47"/>
      <c r="AJ58" s="47"/>
      <c r="AK58" s="47"/>
      <c r="AL58" s="47"/>
      <c r="AM58" s="47"/>
      <c r="AN58" s="47"/>
      <c r="AO58" s="47"/>
      <c r="AP58" s="47"/>
      <c r="AQ58" s="47"/>
      <c r="AR58" s="47"/>
      <c r="AS58" s="47"/>
      <c r="AT58" s="47"/>
      <c r="AU58" s="47"/>
      <c r="AV58" s="47"/>
      <c r="AW58" s="47"/>
      <c r="AX58" s="47"/>
      <c r="AY58" s="47"/>
      <c r="AZ58" s="47"/>
      <c r="BA58" s="47"/>
      <c r="BB58" s="47"/>
      <c r="BC58" s="47"/>
      <c r="BD58" s="47"/>
      <c r="BE58" s="47"/>
      <c r="BF58" s="47"/>
      <c r="BG58" s="47"/>
      <c r="BH58" s="47"/>
      <c r="BI58" s="47"/>
      <c r="BJ58" s="47"/>
      <c r="BK58" s="47"/>
      <c r="BL58" s="47"/>
      <c r="BM58" s="47"/>
      <c r="BN58" s="47"/>
      <c r="BO58" s="47"/>
      <c r="BP58" s="47"/>
      <c r="BQ58" s="47"/>
      <c r="BR58" s="47"/>
      <c r="BS58" s="47"/>
      <c r="BT58" s="47"/>
      <c r="BU58" s="47"/>
      <c r="BV58" s="47"/>
      <c r="BW58" s="47"/>
      <c r="BX58" s="47"/>
      <c r="BY58" s="47"/>
      <c r="BZ58" s="47"/>
      <c r="CA58" s="47"/>
      <c r="CB58" s="47"/>
      <c r="CC58" s="47"/>
      <c r="CD58" s="47"/>
      <c r="CE58" s="47"/>
      <c r="CF58" s="47"/>
      <c r="CG58" s="47"/>
      <c r="CH58" s="47"/>
      <c r="CI58" s="47"/>
      <c r="CJ58" s="47"/>
      <c r="CK58" s="47"/>
      <c r="CL58" s="47"/>
      <c r="CM58" s="47"/>
      <c r="CN58" s="47"/>
      <c r="CO58" s="47"/>
      <c r="CP58" s="47"/>
      <c r="CQ58" s="47"/>
      <c r="CR58" s="47"/>
      <c r="CS58" s="47"/>
      <c r="CT58" s="47"/>
      <c r="CU58" s="47"/>
      <c r="CV58" s="47"/>
      <c r="CW58" s="47"/>
      <c r="CX58" s="47"/>
      <c r="CY58" s="47"/>
      <c r="CZ58" s="47"/>
      <c r="DA58" s="47"/>
      <c r="DB58" s="47"/>
      <c r="DC58" s="47"/>
      <c r="DD58" s="47"/>
      <c r="DE58" s="47"/>
      <c r="DF58" s="47"/>
      <c r="DG58" s="47"/>
      <c r="DH58" s="47"/>
      <c r="DI58" s="47"/>
      <c r="DJ58" s="47"/>
      <c r="DK58" s="47"/>
      <c r="DL58" s="47"/>
      <c r="DM58" s="47"/>
      <c r="DN58" s="47"/>
      <c r="DO58" s="47"/>
      <c r="DP58" s="47"/>
    </row>
    <row r="59" spans="1:120" s="48" customFormat="1" ht="17" customHeight="1" x14ac:dyDescent="0.3">
      <c r="A59" s="49"/>
      <c r="B59" s="50"/>
      <c r="C59" s="108"/>
      <c r="D59" s="109"/>
      <c r="E59" s="110"/>
      <c r="F59" s="111"/>
      <c r="G59" s="107"/>
      <c r="H59" s="107"/>
      <c r="I59" s="107"/>
      <c r="J59" s="9" t="str">
        <f t="shared" si="6"/>
        <v/>
      </c>
      <c r="K59" s="10">
        <f t="shared" si="7"/>
        <v>1.643835616438356E-2</v>
      </c>
      <c r="L59" s="21" t="str">
        <f t="shared" si="8"/>
        <v/>
      </c>
      <c r="M59" s="47"/>
      <c r="N59" s="47"/>
      <c r="O59" s="47"/>
      <c r="P59" s="47"/>
      <c r="Q59" s="47"/>
      <c r="R59" s="47"/>
      <c r="S59" s="47"/>
      <c r="T59" s="47"/>
      <c r="U59" s="47"/>
      <c r="V59" s="47"/>
      <c r="W59" s="47"/>
      <c r="X59" s="47"/>
      <c r="Y59" s="47"/>
      <c r="Z59" s="47"/>
      <c r="AA59" s="47"/>
      <c r="AB59" s="47"/>
      <c r="AC59" s="47"/>
      <c r="AD59" s="47"/>
      <c r="AE59" s="47"/>
      <c r="AF59" s="47"/>
      <c r="AG59" s="47"/>
      <c r="AH59" s="47"/>
      <c r="AI59" s="47"/>
      <c r="AJ59" s="47"/>
      <c r="AK59" s="47"/>
      <c r="AL59" s="47"/>
      <c r="AM59" s="47"/>
      <c r="AN59" s="47"/>
      <c r="AO59" s="47"/>
      <c r="AP59" s="47"/>
      <c r="AQ59" s="47"/>
      <c r="AR59" s="47"/>
      <c r="AS59" s="47"/>
      <c r="AT59" s="47"/>
      <c r="AU59" s="47"/>
      <c r="AV59" s="47"/>
      <c r="AW59" s="47"/>
      <c r="AX59" s="47"/>
      <c r="AY59" s="47"/>
      <c r="AZ59" s="47"/>
      <c r="BA59" s="47"/>
      <c r="BB59" s="47"/>
      <c r="BC59" s="47"/>
      <c r="BD59" s="47"/>
      <c r="BE59" s="47"/>
      <c r="BF59" s="47"/>
      <c r="BG59" s="47"/>
      <c r="BH59" s="47"/>
      <c r="BI59" s="47"/>
      <c r="BJ59" s="47"/>
      <c r="BK59" s="47"/>
      <c r="BL59" s="47"/>
      <c r="BM59" s="47"/>
      <c r="BN59" s="47"/>
      <c r="BO59" s="47"/>
      <c r="BP59" s="47"/>
      <c r="BQ59" s="47"/>
      <c r="BR59" s="47"/>
      <c r="BS59" s="47"/>
      <c r="BT59" s="47"/>
      <c r="BU59" s="47"/>
      <c r="BV59" s="47"/>
      <c r="BW59" s="47"/>
      <c r="BX59" s="47"/>
      <c r="BY59" s="47"/>
      <c r="BZ59" s="47"/>
      <c r="CA59" s="47"/>
      <c r="CB59" s="47"/>
      <c r="CC59" s="47"/>
      <c r="CD59" s="47"/>
      <c r="CE59" s="47"/>
      <c r="CF59" s="47"/>
      <c r="CG59" s="47"/>
      <c r="CH59" s="47"/>
      <c r="CI59" s="47"/>
      <c r="CJ59" s="47"/>
      <c r="CK59" s="47"/>
      <c r="CL59" s="47"/>
      <c r="CM59" s="47"/>
      <c r="CN59" s="47"/>
      <c r="CO59" s="47"/>
      <c r="CP59" s="47"/>
      <c r="CQ59" s="47"/>
      <c r="CR59" s="47"/>
      <c r="CS59" s="47"/>
      <c r="CT59" s="47"/>
      <c r="CU59" s="47"/>
      <c r="CV59" s="47"/>
      <c r="CW59" s="47"/>
      <c r="CX59" s="47"/>
      <c r="CY59" s="47"/>
      <c r="CZ59" s="47"/>
      <c r="DA59" s="47"/>
      <c r="DB59" s="47"/>
      <c r="DC59" s="47"/>
      <c r="DD59" s="47"/>
      <c r="DE59" s="47"/>
      <c r="DF59" s="47"/>
      <c r="DG59" s="47"/>
      <c r="DH59" s="47"/>
      <c r="DI59" s="47"/>
      <c r="DJ59" s="47"/>
      <c r="DK59" s="47"/>
      <c r="DL59" s="47"/>
      <c r="DM59" s="47"/>
      <c r="DN59" s="47"/>
      <c r="DO59" s="47"/>
      <c r="DP59" s="47"/>
    </row>
    <row r="60" spans="1:120" s="48" customFormat="1" ht="17" customHeight="1" x14ac:dyDescent="0.3">
      <c r="A60" s="49"/>
      <c r="B60" s="50"/>
      <c r="C60" s="108"/>
      <c r="D60" s="109"/>
      <c r="E60" s="110"/>
      <c r="F60" s="111"/>
      <c r="G60" s="107"/>
      <c r="H60" s="107"/>
      <c r="I60" s="107"/>
      <c r="J60" s="9" t="str">
        <f t="shared" ref="J60:J66" si="9">IF(OR(ISBLANK(A60),ISBLANK(B60)),"",(B60-A60)+1)</f>
        <v/>
      </c>
      <c r="K60" s="10">
        <f t="shared" si="7"/>
        <v>1.643835616438356E-2</v>
      </c>
      <c r="L60" s="21" t="str">
        <f t="shared" si="8"/>
        <v/>
      </c>
      <c r="M60" s="47"/>
      <c r="N60" s="47"/>
      <c r="O60" s="47"/>
      <c r="P60" s="47"/>
      <c r="Q60" s="47"/>
      <c r="R60" s="47"/>
      <c r="S60" s="47"/>
      <c r="T60" s="47"/>
      <c r="U60" s="47"/>
      <c r="V60" s="47"/>
      <c r="W60" s="47"/>
      <c r="X60" s="47"/>
      <c r="Y60" s="47"/>
      <c r="Z60" s="47"/>
      <c r="AA60" s="47"/>
      <c r="AB60" s="47"/>
      <c r="AC60" s="47"/>
      <c r="AD60" s="47"/>
      <c r="AE60" s="47"/>
      <c r="AF60" s="47"/>
      <c r="AG60" s="47"/>
      <c r="AH60" s="47"/>
      <c r="AI60" s="47"/>
      <c r="AJ60" s="47"/>
      <c r="AK60" s="47"/>
      <c r="AL60" s="47"/>
      <c r="AM60" s="47"/>
      <c r="AN60" s="47"/>
      <c r="AO60" s="47"/>
      <c r="AP60" s="47"/>
      <c r="AQ60" s="47"/>
      <c r="AR60" s="47"/>
      <c r="AS60" s="47"/>
      <c r="AT60" s="47"/>
      <c r="AU60" s="47"/>
      <c r="AV60" s="47"/>
      <c r="AW60" s="47"/>
      <c r="AX60" s="47"/>
      <c r="AY60" s="47"/>
      <c r="AZ60" s="47"/>
      <c r="BA60" s="47"/>
      <c r="BB60" s="47"/>
      <c r="BC60" s="47"/>
      <c r="BD60" s="47"/>
      <c r="BE60" s="47"/>
      <c r="BF60" s="47"/>
      <c r="BG60" s="47"/>
      <c r="BH60" s="47"/>
      <c r="BI60" s="47"/>
      <c r="BJ60" s="47"/>
      <c r="BK60" s="47"/>
      <c r="BL60" s="47"/>
      <c r="BM60" s="47"/>
      <c r="BN60" s="47"/>
      <c r="BO60" s="47"/>
      <c r="BP60" s="47"/>
      <c r="BQ60" s="47"/>
      <c r="BR60" s="47"/>
      <c r="BS60" s="47"/>
      <c r="BT60" s="47"/>
      <c r="BU60" s="47"/>
      <c r="BV60" s="47"/>
      <c r="BW60" s="47"/>
      <c r="BX60" s="47"/>
      <c r="BY60" s="47"/>
      <c r="BZ60" s="47"/>
      <c r="CA60" s="47"/>
      <c r="CB60" s="47"/>
      <c r="CC60" s="47"/>
      <c r="CD60" s="47"/>
      <c r="CE60" s="47"/>
      <c r="CF60" s="47"/>
      <c r="CG60" s="47"/>
      <c r="CH60" s="47"/>
      <c r="CI60" s="47"/>
      <c r="CJ60" s="47"/>
      <c r="CK60" s="47"/>
      <c r="CL60" s="47"/>
      <c r="CM60" s="47"/>
      <c r="CN60" s="47"/>
      <c r="CO60" s="47"/>
      <c r="CP60" s="47"/>
      <c r="CQ60" s="47"/>
      <c r="CR60" s="47"/>
      <c r="CS60" s="47"/>
      <c r="CT60" s="47"/>
      <c r="CU60" s="47"/>
      <c r="CV60" s="47"/>
      <c r="CW60" s="47"/>
      <c r="CX60" s="47"/>
      <c r="CY60" s="47"/>
      <c r="CZ60" s="47"/>
      <c r="DA60" s="47"/>
      <c r="DB60" s="47"/>
      <c r="DC60" s="47"/>
      <c r="DD60" s="47"/>
      <c r="DE60" s="47"/>
      <c r="DF60" s="47"/>
      <c r="DG60" s="47"/>
      <c r="DH60" s="47"/>
      <c r="DI60" s="47"/>
      <c r="DJ60" s="47"/>
      <c r="DK60" s="47"/>
      <c r="DL60" s="47"/>
      <c r="DM60" s="47"/>
      <c r="DN60" s="47"/>
      <c r="DO60" s="47"/>
      <c r="DP60" s="47"/>
    </row>
    <row r="61" spans="1:120" s="48" customFormat="1" ht="17" customHeight="1" x14ac:dyDescent="0.3">
      <c r="A61" s="49"/>
      <c r="B61" s="50"/>
      <c r="C61" s="108"/>
      <c r="D61" s="109"/>
      <c r="E61" s="110"/>
      <c r="F61" s="111"/>
      <c r="G61" s="107"/>
      <c r="H61" s="107"/>
      <c r="I61" s="107"/>
      <c r="J61" s="9" t="str">
        <f t="shared" si="9"/>
        <v/>
      </c>
      <c r="K61" s="10">
        <f t="shared" si="7"/>
        <v>1.643835616438356E-2</v>
      </c>
      <c r="L61" s="21" t="str">
        <f t="shared" si="8"/>
        <v/>
      </c>
      <c r="M61" s="47"/>
      <c r="N61" s="47"/>
      <c r="O61" s="47"/>
      <c r="P61" s="47"/>
      <c r="Q61" s="47"/>
      <c r="R61" s="47"/>
      <c r="S61" s="47"/>
      <c r="T61" s="47"/>
      <c r="U61" s="47"/>
      <c r="V61" s="47"/>
      <c r="W61" s="47"/>
      <c r="X61" s="47"/>
      <c r="Y61" s="47"/>
      <c r="Z61" s="47"/>
      <c r="AA61" s="47"/>
      <c r="AB61" s="47"/>
      <c r="AC61" s="47"/>
      <c r="AD61" s="47"/>
      <c r="AE61" s="47"/>
      <c r="AF61" s="47"/>
      <c r="AG61" s="47"/>
      <c r="AH61" s="47"/>
      <c r="AI61" s="47"/>
      <c r="AJ61" s="47"/>
      <c r="AK61" s="47"/>
      <c r="AL61" s="47"/>
      <c r="AM61" s="47"/>
      <c r="AN61" s="47"/>
      <c r="AO61" s="47"/>
      <c r="AP61" s="47"/>
      <c r="AQ61" s="47"/>
      <c r="AR61" s="47"/>
      <c r="AS61" s="47"/>
      <c r="AT61" s="47"/>
      <c r="AU61" s="47"/>
      <c r="AV61" s="47"/>
      <c r="AW61" s="47"/>
      <c r="AX61" s="47"/>
      <c r="AY61" s="47"/>
      <c r="AZ61" s="47"/>
      <c r="BA61" s="47"/>
      <c r="BB61" s="47"/>
      <c r="BC61" s="47"/>
      <c r="BD61" s="47"/>
      <c r="BE61" s="47"/>
      <c r="BF61" s="47"/>
      <c r="BG61" s="47"/>
      <c r="BH61" s="47"/>
      <c r="BI61" s="47"/>
      <c r="BJ61" s="47"/>
      <c r="BK61" s="47"/>
      <c r="BL61" s="47"/>
      <c r="BM61" s="47"/>
      <c r="BN61" s="47"/>
      <c r="BO61" s="47"/>
      <c r="BP61" s="47"/>
      <c r="BQ61" s="47"/>
      <c r="BR61" s="47"/>
      <c r="BS61" s="47"/>
      <c r="BT61" s="47"/>
      <c r="BU61" s="47"/>
      <c r="BV61" s="47"/>
      <c r="BW61" s="47"/>
      <c r="BX61" s="47"/>
      <c r="BY61" s="47"/>
      <c r="BZ61" s="47"/>
      <c r="CA61" s="47"/>
      <c r="CB61" s="47"/>
      <c r="CC61" s="47"/>
      <c r="CD61" s="47"/>
      <c r="CE61" s="47"/>
      <c r="CF61" s="47"/>
      <c r="CG61" s="47"/>
      <c r="CH61" s="47"/>
      <c r="CI61" s="47"/>
      <c r="CJ61" s="47"/>
      <c r="CK61" s="47"/>
      <c r="CL61" s="47"/>
      <c r="CM61" s="47"/>
      <c r="CN61" s="47"/>
      <c r="CO61" s="47"/>
      <c r="CP61" s="47"/>
      <c r="CQ61" s="47"/>
      <c r="CR61" s="47"/>
      <c r="CS61" s="47"/>
      <c r="CT61" s="47"/>
      <c r="CU61" s="47"/>
      <c r="CV61" s="47"/>
      <c r="CW61" s="47"/>
      <c r="CX61" s="47"/>
      <c r="CY61" s="47"/>
      <c r="CZ61" s="47"/>
      <c r="DA61" s="47"/>
      <c r="DB61" s="47"/>
      <c r="DC61" s="47"/>
      <c r="DD61" s="47"/>
      <c r="DE61" s="47"/>
      <c r="DF61" s="47"/>
      <c r="DG61" s="47"/>
      <c r="DH61" s="47"/>
      <c r="DI61" s="47"/>
      <c r="DJ61" s="47"/>
      <c r="DK61" s="47"/>
      <c r="DL61" s="47"/>
      <c r="DM61" s="47"/>
      <c r="DN61" s="47"/>
      <c r="DO61" s="47"/>
      <c r="DP61" s="47"/>
    </row>
    <row r="62" spans="1:120" s="48" customFormat="1" ht="17" customHeight="1" x14ac:dyDescent="0.3">
      <c r="A62" s="49"/>
      <c r="B62" s="50"/>
      <c r="C62" s="108"/>
      <c r="D62" s="109"/>
      <c r="E62" s="110"/>
      <c r="F62" s="111"/>
      <c r="G62" s="107"/>
      <c r="H62" s="107"/>
      <c r="I62" s="107"/>
      <c r="J62" s="9" t="str">
        <f t="shared" si="9"/>
        <v/>
      </c>
      <c r="K62" s="10">
        <f t="shared" si="7"/>
        <v>1.643835616438356E-2</v>
      </c>
      <c r="L62" s="21" t="str">
        <f t="shared" si="8"/>
        <v/>
      </c>
      <c r="M62" s="47"/>
      <c r="N62" s="47"/>
      <c r="O62" s="47"/>
      <c r="P62" s="47"/>
      <c r="Q62" s="47"/>
      <c r="R62" s="47"/>
      <c r="S62" s="47"/>
      <c r="T62" s="47"/>
      <c r="U62" s="47"/>
      <c r="V62" s="47"/>
      <c r="W62" s="47"/>
      <c r="X62" s="47"/>
      <c r="Y62" s="47"/>
      <c r="Z62" s="47"/>
      <c r="AA62" s="47"/>
      <c r="AB62" s="47"/>
      <c r="AC62" s="47"/>
      <c r="AD62" s="47"/>
      <c r="AE62" s="47"/>
      <c r="AF62" s="47"/>
      <c r="AG62" s="47"/>
      <c r="AH62" s="47"/>
      <c r="AI62" s="47"/>
      <c r="AJ62" s="47"/>
      <c r="AK62" s="47"/>
      <c r="AL62" s="47"/>
      <c r="AM62" s="47"/>
      <c r="AN62" s="47"/>
      <c r="AO62" s="47"/>
      <c r="AP62" s="47"/>
      <c r="AQ62" s="47"/>
      <c r="AR62" s="47"/>
      <c r="AS62" s="47"/>
      <c r="AT62" s="47"/>
      <c r="AU62" s="47"/>
      <c r="AV62" s="47"/>
      <c r="AW62" s="47"/>
      <c r="AX62" s="47"/>
      <c r="AY62" s="47"/>
      <c r="AZ62" s="47"/>
      <c r="BA62" s="47"/>
      <c r="BB62" s="47"/>
      <c r="BC62" s="47"/>
      <c r="BD62" s="47"/>
      <c r="BE62" s="47"/>
      <c r="BF62" s="47"/>
      <c r="BG62" s="47"/>
      <c r="BH62" s="47"/>
      <c r="BI62" s="47"/>
      <c r="BJ62" s="47"/>
      <c r="BK62" s="47"/>
      <c r="BL62" s="47"/>
      <c r="BM62" s="47"/>
      <c r="BN62" s="47"/>
      <c r="BO62" s="47"/>
      <c r="BP62" s="47"/>
      <c r="BQ62" s="47"/>
      <c r="BR62" s="47"/>
      <c r="BS62" s="47"/>
      <c r="BT62" s="47"/>
      <c r="BU62" s="47"/>
      <c r="BV62" s="47"/>
      <c r="BW62" s="47"/>
      <c r="BX62" s="47"/>
      <c r="BY62" s="47"/>
      <c r="BZ62" s="47"/>
      <c r="CA62" s="47"/>
      <c r="CB62" s="47"/>
      <c r="CC62" s="47"/>
      <c r="CD62" s="47"/>
      <c r="CE62" s="47"/>
      <c r="CF62" s="47"/>
      <c r="CG62" s="47"/>
      <c r="CH62" s="47"/>
      <c r="CI62" s="47"/>
      <c r="CJ62" s="47"/>
      <c r="CK62" s="47"/>
      <c r="CL62" s="47"/>
      <c r="CM62" s="47"/>
      <c r="CN62" s="47"/>
      <c r="CO62" s="47"/>
      <c r="CP62" s="47"/>
      <c r="CQ62" s="47"/>
      <c r="CR62" s="47"/>
      <c r="CS62" s="47"/>
      <c r="CT62" s="47"/>
      <c r="CU62" s="47"/>
      <c r="CV62" s="47"/>
      <c r="CW62" s="47"/>
      <c r="CX62" s="47"/>
      <c r="CY62" s="47"/>
      <c r="CZ62" s="47"/>
      <c r="DA62" s="47"/>
      <c r="DB62" s="47"/>
      <c r="DC62" s="47"/>
      <c r="DD62" s="47"/>
      <c r="DE62" s="47"/>
      <c r="DF62" s="47"/>
      <c r="DG62" s="47"/>
      <c r="DH62" s="47"/>
      <c r="DI62" s="47"/>
      <c r="DJ62" s="47"/>
      <c r="DK62" s="47"/>
      <c r="DL62" s="47"/>
      <c r="DM62" s="47"/>
      <c r="DN62" s="47"/>
      <c r="DO62" s="47"/>
      <c r="DP62" s="47"/>
    </row>
    <row r="63" spans="1:120" s="48" customFormat="1" ht="17" customHeight="1" x14ac:dyDescent="0.3">
      <c r="A63" s="49"/>
      <c r="B63" s="50"/>
      <c r="C63" s="108"/>
      <c r="D63" s="109"/>
      <c r="E63" s="110"/>
      <c r="F63" s="111"/>
      <c r="G63" s="107"/>
      <c r="H63" s="107"/>
      <c r="I63" s="107"/>
      <c r="J63" s="9" t="str">
        <f t="shared" si="9"/>
        <v/>
      </c>
      <c r="K63" s="10">
        <f t="shared" si="7"/>
        <v>1.643835616438356E-2</v>
      </c>
      <c r="L63" s="21" t="str">
        <f t="shared" si="8"/>
        <v/>
      </c>
      <c r="M63" s="47"/>
      <c r="N63" s="47"/>
      <c r="O63" s="47"/>
      <c r="P63" s="47"/>
      <c r="Q63" s="47"/>
      <c r="R63" s="47"/>
      <c r="S63" s="47"/>
      <c r="T63" s="47"/>
      <c r="U63" s="47"/>
      <c r="V63" s="47"/>
      <c r="W63" s="47"/>
      <c r="X63" s="47"/>
      <c r="Y63" s="47"/>
      <c r="Z63" s="47"/>
      <c r="AA63" s="47"/>
      <c r="AB63" s="47"/>
      <c r="AC63" s="47"/>
      <c r="AD63" s="47"/>
      <c r="AE63" s="47"/>
      <c r="AF63" s="47"/>
      <c r="AG63" s="47"/>
      <c r="AH63" s="47"/>
      <c r="AI63" s="47"/>
      <c r="AJ63" s="47"/>
      <c r="AK63" s="47"/>
      <c r="AL63" s="47"/>
      <c r="AM63" s="47"/>
      <c r="AN63" s="47"/>
      <c r="AO63" s="47"/>
      <c r="AP63" s="47"/>
      <c r="AQ63" s="47"/>
      <c r="AR63" s="47"/>
      <c r="AS63" s="47"/>
      <c r="AT63" s="47"/>
      <c r="AU63" s="47"/>
      <c r="AV63" s="47"/>
      <c r="AW63" s="47"/>
      <c r="AX63" s="47"/>
      <c r="AY63" s="47"/>
      <c r="AZ63" s="47"/>
      <c r="BA63" s="47"/>
      <c r="BB63" s="47"/>
      <c r="BC63" s="47"/>
      <c r="BD63" s="47"/>
      <c r="BE63" s="47"/>
      <c r="BF63" s="47"/>
      <c r="BG63" s="47"/>
      <c r="BH63" s="47"/>
      <c r="BI63" s="47"/>
      <c r="BJ63" s="47"/>
      <c r="BK63" s="47"/>
      <c r="BL63" s="47"/>
      <c r="BM63" s="47"/>
      <c r="BN63" s="47"/>
      <c r="BO63" s="47"/>
      <c r="BP63" s="47"/>
      <c r="BQ63" s="47"/>
      <c r="BR63" s="47"/>
      <c r="BS63" s="47"/>
      <c r="BT63" s="47"/>
      <c r="BU63" s="47"/>
      <c r="BV63" s="47"/>
      <c r="BW63" s="47"/>
      <c r="BX63" s="47"/>
      <c r="BY63" s="47"/>
      <c r="BZ63" s="47"/>
      <c r="CA63" s="47"/>
      <c r="CB63" s="47"/>
      <c r="CC63" s="47"/>
      <c r="CD63" s="47"/>
      <c r="CE63" s="47"/>
      <c r="CF63" s="47"/>
      <c r="CG63" s="47"/>
      <c r="CH63" s="47"/>
      <c r="CI63" s="47"/>
      <c r="CJ63" s="47"/>
      <c r="CK63" s="47"/>
      <c r="CL63" s="47"/>
      <c r="CM63" s="47"/>
      <c r="CN63" s="47"/>
      <c r="CO63" s="47"/>
      <c r="CP63" s="47"/>
      <c r="CQ63" s="47"/>
      <c r="CR63" s="47"/>
      <c r="CS63" s="47"/>
      <c r="CT63" s="47"/>
      <c r="CU63" s="47"/>
      <c r="CV63" s="47"/>
      <c r="CW63" s="47"/>
      <c r="CX63" s="47"/>
      <c r="CY63" s="47"/>
      <c r="CZ63" s="47"/>
      <c r="DA63" s="47"/>
      <c r="DB63" s="47"/>
      <c r="DC63" s="47"/>
      <c r="DD63" s="47"/>
      <c r="DE63" s="47"/>
      <c r="DF63" s="47"/>
      <c r="DG63" s="47"/>
      <c r="DH63" s="47"/>
      <c r="DI63" s="47"/>
      <c r="DJ63" s="47"/>
      <c r="DK63" s="47"/>
      <c r="DL63" s="47"/>
      <c r="DM63" s="47"/>
      <c r="DN63" s="47"/>
      <c r="DO63" s="47"/>
      <c r="DP63" s="47"/>
    </row>
    <row r="64" spans="1:120" s="48" customFormat="1" ht="17" customHeight="1" x14ac:dyDescent="0.3">
      <c r="A64" s="49"/>
      <c r="B64" s="50"/>
      <c r="C64" s="108"/>
      <c r="D64" s="109"/>
      <c r="E64" s="110"/>
      <c r="F64" s="111"/>
      <c r="G64" s="107"/>
      <c r="H64" s="107"/>
      <c r="I64" s="107"/>
      <c r="J64" s="9" t="str">
        <f t="shared" si="9"/>
        <v/>
      </c>
      <c r="K64" s="10">
        <f t="shared" si="7"/>
        <v>1.643835616438356E-2</v>
      </c>
      <c r="L64" s="21" t="str">
        <f t="shared" si="8"/>
        <v/>
      </c>
      <c r="M64" s="47"/>
      <c r="N64" s="47"/>
      <c r="O64" s="47"/>
      <c r="P64" s="47"/>
      <c r="Q64" s="47"/>
      <c r="R64" s="47"/>
      <c r="S64" s="47"/>
      <c r="T64" s="47"/>
      <c r="U64" s="47"/>
      <c r="V64" s="47"/>
      <c r="W64" s="47"/>
      <c r="X64" s="47"/>
      <c r="Y64" s="47"/>
      <c r="Z64" s="47"/>
      <c r="AA64" s="47"/>
      <c r="AB64" s="47"/>
      <c r="AC64" s="47"/>
      <c r="AD64" s="47"/>
      <c r="AE64" s="47"/>
      <c r="AF64" s="47"/>
      <c r="AG64" s="47"/>
      <c r="AH64" s="47"/>
      <c r="AI64" s="47"/>
      <c r="AJ64" s="47"/>
      <c r="AK64" s="47"/>
      <c r="AL64" s="47"/>
      <c r="AM64" s="47"/>
      <c r="AN64" s="47"/>
      <c r="AO64" s="47"/>
      <c r="AP64" s="47"/>
      <c r="AQ64" s="47"/>
      <c r="AR64" s="47"/>
      <c r="AS64" s="47"/>
      <c r="AT64" s="47"/>
      <c r="AU64" s="47"/>
      <c r="AV64" s="47"/>
      <c r="AW64" s="47"/>
      <c r="AX64" s="47"/>
      <c r="AY64" s="47"/>
      <c r="AZ64" s="47"/>
      <c r="BA64" s="47"/>
      <c r="BB64" s="47"/>
      <c r="BC64" s="47"/>
      <c r="BD64" s="47"/>
      <c r="BE64" s="47"/>
      <c r="BF64" s="47"/>
      <c r="BG64" s="47"/>
      <c r="BH64" s="47"/>
      <c r="BI64" s="47"/>
      <c r="BJ64" s="47"/>
      <c r="BK64" s="47"/>
      <c r="BL64" s="47"/>
      <c r="BM64" s="47"/>
      <c r="BN64" s="47"/>
      <c r="BO64" s="47"/>
      <c r="BP64" s="47"/>
      <c r="BQ64" s="47"/>
      <c r="BR64" s="47"/>
      <c r="BS64" s="47"/>
      <c r="BT64" s="47"/>
      <c r="BU64" s="47"/>
      <c r="BV64" s="47"/>
      <c r="BW64" s="47"/>
      <c r="BX64" s="47"/>
      <c r="BY64" s="47"/>
      <c r="BZ64" s="47"/>
      <c r="CA64" s="47"/>
      <c r="CB64" s="47"/>
      <c r="CC64" s="47"/>
      <c r="CD64" s="47"/>
      <c r="CE64" s="47"/>
      <c r="CF64" s="47"/>
      <c r="CG64" s="47"/>
      <c r="CH64" s="47"/>
      <c r="CI64" s="47"/>
      <c r="CJ64" s="47"/>
      <c r="CK64" s="47"/>
      <c r="CL64" s="47"/>
      <c r="CM64" s="47"/>
      <c r="CN64" s="47"/>
      <c r="CO64" s="47"/>
      <c r="CP64" s="47"/>
      <c r="CQ64" s="47"/>
      <c r="CR64" s="47"/>
      <c r="CS64" s="47"/>
      <c r="CT64" s="47"/>
      <c r="CU64" s="47"/>
      <c r="CV64" s="47"/>
      <c r="CW64" s="47"/>
      <c r="CX64" s="47"/>
      <c r="CY64" s="47"/>
      <c r="CZ64" s="47"/>
      <c r="DA64" s="47"/>
      <c r="DB64" s="47"/>
      <c r="DC64" s="47"/>
      <c r="DD64" s="47"/>
      <c r="DE64" s="47"/>
      <c r="DF64" s="47"/>
      <c r="DG64" s="47"/>
      <c r="DH64" s="47"/>
      <c r="DI64" s="47"/>
      <c r="DJ64" s="47"/>
      <c r="DK64" s="47"/>
      <c r="DL64" s="47"/>
      <c r="DM64" s="47"/>
      <c r="DN64" s="47"/>
      <c r="DO64" s="47"/>
      <c r="DP64" s="47"/>
    </row>
    <row r="65" spans="1:120" s="48" customFormat="1" ht="17" customHeight="1" x14ac:dyDescent="0.3">
      <c r="A65" s="49"/>
      <c r="B65" s="50"/>
      <c r="C65" s="108"/>
      <c r="D65" s="109"/>
      <c r="E65" s="110"/>
      <c r="F65" s="111"/>
      <c r="G65" s="107"/>
      <c r="H65" s="107"/>
      <c r="I65" s="107"/>
      <c r="J65" s="9" t="str">
        <f t="shared" si="9"/>
        <v/>
      </c>
      <c r="K65" s="10">
        <f t="shared" si="7"/>
        <v>1.643835616438356E-2</v>
      </c>
      <c r="L65" s="21" t="str">
        <f t="shared" si="8"/>
        <v/>
      </c>
      <c r="M65" s="47"/>
      <c r="N65" s="47"/>
      <c r="O65" s="47"/>
      <c r="P65" s="47"/>
      <c r="Q65" s="47"/>
      <c r="R65" s="47"/>
      <c r="S65" s="47"/>
      <c r="T65" s="47"/>
      <c r="U65" s="47"/>
      <c r="V65" s="47"/>
      <c r="W65" s="47"/>
      <c r="X65" s="47"/>
      <c r="Y65" s="47"/>
      <c r="Z65" s="47"/>
      <c r="AA65" s="47"/>
      <c r="AB65" s="47"/>
      <c r="AC65" s="47"/>
      <c r="AD65" s="47"/>
      <c r="AE65" s="47"/>
      <c r="AF65" s="47"/>
      <c r="AG65" s="47"/>
      <c r="AH65" s="47"/>
      <c r="AI65" s="47"/>
      <c r="AJ65" s="47"/>
      <c r="AK65" s="47"/>
      <c r="AL65" s="47"/>
      <c r="AM65" s="47"/>
      <c r="AN65" s="47"/>
      <c r="AO65" s="47"/>
      <c r="AP65" s="47"/>
      <c r="AQ65" s="47"/>
      <c r="AR65" s="47"/>
      <c r="AS65" s="47"/>
      <c r="AT65" s="47"/>
      <c r="AU65" s="47"/>
      <c r="AV65" s="47"/>
      <c r="AW65" s="47"/>
      <c r="AX65" s="47"/>
      <c r="AY65" s="47"/>
      <c r="AZ65" s="47"/>
      <c r="BA65" s="47"/>
      <c r="BB65" s="47"/>
      <c r="BC65" s="47"/>
      <c r="BD65" s="47"/>
      <c r="BE65" s="47"/>
      <c r="BF65" s="47"/>
      <c r="BG65" s="47"/>
      <c r="BH65" s="47"/>
      <c r="BI65" s="47"/>
      <c r="BJ65" s="47"/>
      <c r="BK65" s="47"/>
      <c r="BL65" s="47"/>
      <c r="BM65" s="47"/>
      <c r="BN65" s="47"/>
      <c r="BO65" s="47"/>
      <c r="BP65" s="47"/>
      <c r="BQ65" s="47"/>
      <c r="BR65" s="47"/>
      <c r="BS65" s="47"/>
      <c r="BT65" s="47"/>
      <c r="BU65" s="47"/>
      <c r="BV65" s="47"/>
      <c r="BW65" s="47"/>
      <c r="BX65" s="47"/>
      <c r="BY65" s="47"/>
      <c r="BZ65" s="47"/>
      <c r="CA65" s="47"/>
      <c r="CB65" s="47"/>
      <c r="CC65" s="47"/>
      <c r="CD65" s="47"/>
      <c r="CE65" s="47"/>
      <c r="CF65" s="47"/>
      <c r="CG65" s="47"/>
      <c r="CH65" s="47"/>
      <c r="CI65" s="47"/>
      <c r="CJ65" s="47"/>
      <c r="CK65" s="47"/>
      <c r="CL65" s="47"/>
      <c r="CM65" s="47"/>
      <c r="CN65" s="47"/>
      <c r="CO65" s="47"/>
      <c r="CP65" s="47"/>
      <c r="CQ65" s="47"/>
      <c r="CR65" s="47"/>
      <c r="CS65" s="47"/>
      <c r="CT65" s="47"/>
      <c r="CU65" s="47"/>
      <c r="CV65" s="47"/>
      <c r="CW65" s="47"/>
      <c r="CX65" s="47"/>
      <c r="CY65" s="47"/>
      <c r="CZ65" s="47"/>
      <c r="DA65" s="47"/>
      <c r="DB65" s="47"/>
      <c r="DC65" s="47"/>
      <c r="DD65" s="47"/>
      <c r="DE65" s="47"/>
      <c r="DF65" s="47"/>
      <c r="DG65" s="47"/>
      <c r="DH65" s="47"/>
      <c r="DI65" s="47"/>
      <c r="DJ65" s="47"/>
      <c r="DK65" s="47"/>
      <c r="DL65" s="47"/>
      <c r="DM65" s="47"/>
      <c r="DN65" s="47"/>
      <c r="DO65" s="47"/>
      <c r="DP65" s="47"/>
    </row>
    <row r="66" spans="1:120" s="48" customFormat="1" ht="17" customHeight="1" x14ac:dyDescent="0.3">
      <c r="A66" s="49"/>
      <c r="B66" s="50"/>
      <c r="C66" s="108"/>
      <c r="D66" s="109"/>
      <c r="E66" s="110"/>
      <c r="F66" s="111"/>
      <c r="G66" s="107"/>
      <c r="H66" s="107"/>
      <c r="I66" s="107"/>
      <c r="J66" s="9" t="str">
        <f t="shared" si="9"/>
        <v/>
      </c>
      <c r="K66" s="10">
        <f t="shared" si="7"/>
        <v>1.643835616438356E-2</v>
      </c>
      <c r="L66" s="21" t="str">
        <f t="shared" si="8"/>
        <v/>
      </c>
      <c r="M66" s="47"/>
      <c r="N66" s="47"/>
      <c r="O66" s="47"/>
      <c r="P66" s="47"/>
      <c r="Q66" s="47"/>
      <c r="R66" s="47"/>
      <c r="S66" s="47"/>
      <c r="T66" s="47"/>
      <c r="U66" s="47"/>
      <c r="V66" s="47"/>
      <c r="W66" s="47"/>
      <c r="X66" s="47"/>
      <c r="Y66" s="47"/>
      <c r="Z66" s="47"/>
      <c r="AA66" s="47"/>
      <c r="AB66" s="47"/>
      <c r="AC66" s="47"/>
      <c r="AD66" s="47"/>
      <c r="AE66" s="47"/>
      <c r="AF66" s="47"/>
      <c r="AG66" s="47"/>
      <c r="AH66" s="47"/>
      <c r="AI66" s="47"/>
      <c r="AJ66" s="47"/>
      <c r="AK66" s="47"/>
      <c r="AL66" s="47"/>
      <c r="AM66" s="47"/>
      <c r="AN66" s="47"/>
      <c r="AO66" s="47"/>
      <c r="AP66" s="47"/>
      <c r="AQ66" s="47"/>
      <c r="AR66" s="47"/>
      <c r="AS66" s="47"/>
      <c r="AT66" s="47"/>
      <c r="AU66" s="47"/>
      <c r="AV66" s="47"/>
      <c r="AW66" s="47"/>
      <c r="AX66" s="47"/>
      <c r="AY66" s="47"/>
      <c r="AZ66" s="47"/>
      <c r="BA66" s="47"/>
      <c r="BB66" s="47"/>
      <c r="BC66" s="47"/>
      <c r="BD66" s="47"/>
      <c r="BE66" s="47"/>
      <c r="BF66" s="47"/>
      <c r="BG66" s="47"/>
      <c r="BH66" s="47"/>
      <c r="BI66" s="47"/>
      <c r="BJ66" s="47"/>
      <c r="BK66" s="47"/>
      <c r="BL66" s="47"/>
      <c r="BM66" s="47"/>
      <c r="BN66" s="47"/>
      <c r="BO66" s="47"/>
      <c r="BP66" s="47"/>
      <c r="BQ66" s="47"/>
      <c r="BR66" s="47"/>
      <c r="BS66" s="47"/>
      <c r="BT66" s="47"/>
      <c r="BU66" s="47"/>
      <c r="BV66" s="47"/>
      <c r="BW66" s="47"/>
      <c r="BX66" s="47"/>
      <c r="BY66" s="47"/>
      <c r="BZ66" s="47"/>
      <c r="CA66" s="47"/>
      <c r="CB66" s="47"/>
      <c r="CC66" s="47"/>
      <c r="CD66" s="47"/>
      <c r="CE66" s="47"/>
      <c r="CF66" s="47"/>
      <c r="CG66" s="47"/>
      <c r="CH66" s="47"/>
      <c r="CI66" s="47"/>
      <c r="CJ66" s="47"/>
      <c r="CK66" s="47"/>
      <c r="CL66" s="47"/>
      <c r="CM66" s="47"/>
      <c r="CN66" s="47"/>
      <c r="CO66" s="47"/>
      <c r="CP66" s="47"/>
      <c r="CQ66" s="47"/>
      <c r="CR66" s="47"/>
      <c r="CS66" s="47"/>
      <c r="CT66" s="47"/>
      <c r="CU66" s="47"/>
      <c r="CV66" s="47"/>
      <c r="CW66" s="47"/>
      <c r="CX66" s="47"/>
      <c r="CY66" s="47"/>
      <c r="CZ66" s="47"/>
      <c r="DA66" s="47"/>
      <c r="DB66" s="47"/>
      <c r="DC66" s="47"/>
      <c r="DD66" s="47"/>
      <c r="DE66" s="47"/>
      <c r="DF66" s="47"/>
      <c r="DG66" s="47"/>
      <c r="DH66" s="47"/>
      <c r="DI66" s="47"/>
      <c r="DJ66" s="47"/>
      <c r="DK66" s="47"/>
      <c r="DL66" s="47"/>
      <c r="DM66" s="47"/>
      <c r="DN66" s="47"/>
      <c r="DO66" s="47"/>
      <c r="DP66" s="47"/>
    </row>
    <row r="67" spans="1:120" s="2" customFormat="1" ht="40" customHeight="1" x14ac:dyDescent="0.3">
      <c r="A67" s="189" t="s">
        <v>85</v>
      </c>
      <c r="B67" s="190"/>
      <c r="C67" s="190"/>
      <c r="D67" s="190"/>
      <c r="E67" s="190"/>
      <c r="F67" s="190"/>
      <c r="G67" s="190"/>
      <c r="H67" s="190"/>
      <c r="I67" s="190"/>
      <c r="J67" s="190"/>
      <c r="K67" s="191"/>
      <c r="L67" s="23">
        <f>MIN(30,ROUND(SUM(L47:L66),4))</f>
        <v>0</v>
      </c>
      <c r="M67" s="36"/>
      <c r="N67" s="36"/>
      <c r="O67" s="36"/>
      <c r="P67" s="36"/>
      <c r="Q67" s="36"/>
      <c r="R67" s="36"/>
      <c r="S67" s="36"/>
      <c r="T67" s="36"/>
      <c r="U67" s="36"/>
      <c r="V67" s="36"/>
      <c r="W67" s="36"/>
      <c r="X67" s="36"/>
      <c r="Y67" s="36"/>
      <c r="Z67" s="36"/>
      <c r="AA67" s="36"/>
      <c r="AB67" s="36"/>
      <c r="AC67" s="36"/>
      <c r="AD67" s="36"/>
      <c r="AE67" s="36"/>
      <c r="AF67" s="36"/>
      <c r="AG67" s="36"/>
      <c r="AH67" s="36"/>
      <c r="AI67" s="36"/>
      <c r="AJ67" s="36"/>
      <c r="AK67" s="36"/>
      <c r="AL67" s="36"/>
      <c r="AM67" s="36"/>
      <c r="AN67" s="36"/>
      <c r="AO67" s="36"/>
      <c r="AP67" s="36"/>
      <c r="AQ67" s="36"/>
      <c r="AR67" s="36"/>
      <c r="AS67" s="36"/>
      <c r="AT67" s="36"/>
      <c r="AU67" s="36"/>
      <c r="AV67" s="36"/>
      <c r="AW67" s="36"/>
      <c r="AX67" s="36"/>
      <c r="AY67" s="36"/>
      <c r="AZ67" s="36"/>
      <c r="BA67" s="36"/>
      <c r="BB67" s="36"/>
      <c r="BC67" s="36"/>
      <c r="BD67" s="36"/>
      <c r="BE67" s="36"/>
      <c r="BF67" s="36"/>
      <c r="BG67" s="36"/>
      <c r="BH67" s="36"/>
      <c r="BI67" s="36"/>
      <c r="BJ67" s="36"/>
      <c r="BK67" s="36"/>
      <c r="BL67" s="36"/>
      <c r="BM67" s="36"/>
      <c r="BN67" s="36"/>
      <c r="BO67" s="36"/>
      <c r="BP67" s="36"/>
      <c r="BQ67" s="36"/>
      <c r="BR67" s="36"/>
      <c r="BS67" s="36"/>
      <c r="BT67" s="36"/>
      <c r="BU67" s="36"/>
      <c r="BV67" s="36"/>
      <c r="BW67" s="36"/>
      <c r="BX67" s="36"/>
      <c r="BY67" s="36"/>
      <c r="BZ67" s="36"/>
      <c r="CA67" s="36"/>
      <c r="CB67" s="36"/>
      <c r="CC67" s="36"/>
      <c r="CD67" s="36"/>
      <c r="CE67" s="36"/>
      <c r="CF67" s="36"/>
      <c r="CG67" s="36"/>
      <c r="CH67" s="36"/>
      <c r="CI67" s="36"/>
      <c r="CJ67" s="36"/>
      <c r="CK67" s="36"/>
      <c r="CL67" s="36"/>
      <c r="CM67" s="36"/>
      <c r="CN67" s="36"/>
      <c r="CO67" s="36"/>
      <c r="CP67" s="36"/>
      <c r="CQ67" s="36"/>
      <c r="CR67" s="36"/>
      <c r="CS67" s="36"/>
      <c r="CT67" s="36"/>
      <c r="CU67" s="36"/>
      <c r="CV67" s="36"/>
      <c r="CW67" s="36"/>
      <c r="CX67" s="36"/>
      <c r="CY67" s="36"/>
      <c r="CZ67" s="36"/>
      <c r="DA67" s="36"/>
      <c r="DB67" s="36"/>
      <c r="DC67" s="36"/>
      <c r="DD67" s="36"/>
      <c r="DE67" s="36"/>
      <c r="DF67" s="36"/>
      <c r="DG67" s="36"/>
      <c r="DH67" s="36"/>
      <c r="DI67" s="36"/>
      <c r="DJ67" s="36"/>
      <c r="DK67" s="36"/>
      <c r="DL67" s="36"/>
      <c r="DM67" s="36"/>
      <c r="DN67" s="36"/>
      <c r="DO67" s="36"/>
      <c r="DP67" s="36"/>
    </row>
    <row r="68" spans="1:120" s="6" customFormat="1" ht="49" customHeight="1" x14ac:dyDescent="0.3">
      <c r="A68" s="182" t="s">
        <v>31</v>
      </c>
      <c r="B68" s="183"/>
      <c r="C68" s="183"/>
      <c r="D68" s="183"/>
      <c r="E68" s="183"/>
      <c r="F68" s="183"/>
      <c r="G68" s="183"/>
      <c r="H68" s="183"/>
      <c r="I68" s="183"/>
      <c r="J68" s="183"/>
      <c r="K68" s="183"/>
      <c r="L68" s="69">
        <f>MIN(40,ROUND(SUM(L44+L67),4))</f>
        <v>0</v>
      </c>
      <c r="M68" s="39"/>
      <c r="N68" s="39"/>
      <c r="O68" s="39"/>
      <c r="P68" s="39"/>
      <c r="Q68" s="39"/>
      <c r="R68" s="39"/>
      <c r="S68" s="39"/>
      <c r="T68" s="39"/>
      <c r="U68" s="39"/>
      <c r="V68" s="39"/>
      <c r="W68" s="39"/>
      <c r="X68" s="39"/>
      <c r="Y68" s="39"/>
      <c r="Z68" s="39"/>
      <c r="AA68" s="39"/>
      <c r="AB68" s="39"/>
      <c r="AC68" s="39"/>
      <c r="AD68" s="39"/>
      <c r="AE68" s="39"/>
      <c r="AF68" s="39"/>
      <c r="AG68" s="39"/>
      <c r="AH68" s="39"/>
      <c r="AI68" s="39"/>
      <c r="AJ68" s="39"/>
      <c r="AK68" s="39"/>
      <c r="AL68" s="39"/>
      <c r="AM68" s="39"/>
      <c r="AN68" s="39"/>
      <c r="AO68" s="39"/>
      <c r="AP68" s="39"/>
      <c r="AQ68" s="39"/>
      <c r="AR68" s="39"/>
      <c r="AS68" s="39"/>
      <c r="AT68" s="39"/>
      <c r="AU68" s="39"/>
      <c r="AV68" s="39"/>
      <c r="AW68" s="39"/>
      <c r="AX68" s="39"/>
      <c r="AY68" s="39"/>
      <c r="AZ68" s="39"/>
      <c r="BA68" s="39"/>
      <c r="BB68" s="39"/>
      <c r="BC68" s="39"/>
      <c r="BD68" s="39"/>
      <c r="BE68" s="39"/>
      <c r="BF68" s="39"/>
      <c r="BG68" s="39"/>
      <c r="BH68" s="39"/>
      <c r="BI68" s="39"/>
      <c r="BJ68" s="39"/>
      <c r="BK68" s="39"/>
      <c r="BL68" s="39"/>
      <c r="BM68" s="39"/>
      <c r="BN68" s="39"/>
      <c r="BO68" s="39"/>
      <c r="BP68" s="39"/>
      <c r="BQ68" s="39"/>
      <c r="BR68" s="39"/>
      <c r="BS68" s="39"/>
      <c r="BT68" s="39"/>
      <c r="BU68" s="39"/>
      <c r="BV68" s="39"/>
      <c r="BW68" s="39"/>
      <c r="BX68" s="39"/>
      <c r="BY68" s="39"/>
      <c r="BZ68" s="39"/>
      <c r="CA68" s="39"/>
      <c r="CB68" s="39"/>
      <c r="CC68" s="39"/>
      <c r="CD68" s="39"/>
      <c r="CE68" s="39"/>
      <c r="CF68" s="39"/>
      <c r="CG68" s="39"/>
      <c r="CH68" s="39"/>
      <c r="CI68" s="39"/>
      <c r="CJ68" s="39"/>
      <c r="CK68" s="39"/>
      <c r="CL68" s="39"/>
      <c r="CM68" s="39"/>
      <c r="CN68" s="39"/>
      <c r="CO68" s="39"/>
      <c r="CP68" s="39"/>
      <c r="CQ68" s="39"/>
      <c r="CR68" s="39"/>
      <c r="CS68" s="39"/>
      <c r="CT68" s="39"/>
      <c r="CU68" s="39"/>
      <c r="CV68" s="39"/>
      <c r="CW68" s="39"/>
      <c r="CX68" s="39"/>
      <c r="CY68" s="39"/>
      <c r="CZ68" s="39"/>
      <c r="DA68" s="39"/>
      <c r="DB68" s="39"/>
      <c r="DC68" s="39"/>
      <c r="DD68" s="39"/>
      <c r="DE68" s="39"/>
      <c r="DF68" s="39"/>
      <c r="DG68" s="39"/>
      <c r="DH68" s="39"/>
      <c r="DI68" s="39"/>
      <c r="DJ68" s="39"/>
      <c r="DK68" s="39"/>
      <c r="DL68" s="39"/>
      <c r="DM68" s="39"/>
      <c r="DN68" s="39"/>
      <c r="DO68" s="39"/>
      <c r="DP68" s="39"/>
    </row>
    <row r="69" spans="1:120" s="5" customFormat="1" ht="40" customHeight="1" x14ac:dyDescent="0.85">
      <c r="A69" s="24"/>
      <c r="B69" s="58"/>
      <c r="C69" s="58"/>
      <c r="D69" s="58"/>
      <c r="E69" s="58"/>
      <c r="F69" s="58"/>
      <c r="G69" s="58"/>
      <c r="H69" s="58"/>
      <c r="I69" s="58"/>
      <c r="J69" s="58"/>
      <c r="K69" s="58"/>
      <c r="L69" s="25"/>
      <c r="M69" s="38"/>
      <c r="N69" s="38"/>
      <c r="O69" s="38"/>
      <c r="P69" s="38"/>
      <c r="Q69" s="38"/>
      <c r="R69" s="38"/>
      <c r="S69" s="38"/>
      <c r="T69" s="38"/>
      <c r="U69" s="38"/>
      <c r="V69" s="38"/>
      <c r="W69" s="38"/>
      <c r="X69" s="38"/>
      <c r="Y69" s="38"/>
      <c r="Z69" s="38"/>
      <c r="AA69" s="38"/>
      <c r="AB69" s="38"/>
      <c r="AC69" s="38"/>
      <c r="AD69" s="38"/>
      <c r="AE69" s="38"/>
      <c r="AF69" s="38"/>
      <c r="AG69" s="38"/>
      <c r="AH69" s="38"/>
      <c r="AI69" s="38"/>
      <c r="AJ69" s="38"/>
      <c r="AK69" s="38"/>
      <c r="AL69" s="38"/>
      <c r="AM69" s="38"/>
      <c r="AN69" s="38"/>
      <c r="AO69" s="38"/>
      <c r="AP69" s="38"/>
      <c r="AQ69" s="38"/>
      <c r="AR69" s="38"/>
      <c r="AS69" s="38"/>
      <c r="AT69" s="38"/>
      <c r="AU69" s="38"/>
      <c r="AV69" s="38"/>
      <c r="AW69" s="38"/>
      <c r="AX69" s="38"/>
      <c r="AY69" s="38"/>
      <c r="AZ69" s="38"/>
      <c r="BA69" s="38"/>
      <c r="BB69" s="38"/>
      <c r="BC69" s="38"/>
      <c r="BD69" s="38"/>
      <c r="BE69" s="38"/>
      <c r="BF69" s="38"/>
      <c r="BG69" s="38"/>
      <c r="BH69" s="38"/>
      <c r="BI69" s="38"/>
      <c r="BJ69" s="38"/>
      <c r="BK69" s="38"/>
      <c r="BL69" s="38"/>
      <c r="BM69" s="38"/>
      <c r="BN69" s="38"/>
      <c r="BO69" s="38"/>
      <c r="BP69" s="38"/>
      <c r="BQ69" s="38"/>
      <c r="BR69" s="38"/>
      <c r="BS69" s="38"/>
      <c r="BT69" s="38"/>
      <c r="BU69" s="38"/>
      <c r="BV69" s="38"/>
      <c r="BW69" s="38"/>
      <c r="BX69" s="38"/>
      <c r="BY69" s="38"/>
      <c r="BZ69" s="38"/>
      <c r="CA69" s="38"/>
      <c r="CB69" s="38"/>
      <c r="CC69" s="38"/>
      <c r="CD69" s="38"/>
      <c r="CE69" s="38"/>
      <c r="CF69" s="38"/>
      <c r="CG69" s="38"/>
      <c r="CH69" s="38"/>
      <c r="CI69" s="38"/>
      <c r="CJ69" s="38"/>
      <c r="CK69" s="38"/>
      <c r="CL69" s="38"/>
      <c r="CM69" s="38"/>
      <c r="CN69" s="38"/>
      <c r="CO69" s="38"/>
      <c r="CP69" s="38"/>
      <c r="CQ69" s="38"/>
      <c r="CR69" s="38"/>
      <c r="CS69" s="38"/>
      <c r="CT69" s="38"/>
      <c r="CU69" s="38"/>
      <c r="CV69" s="38"/>
      <c r="CW69" s="38"/>
      <c r="CX69" s="38"/>
      <c r="CY69" s="38"/>
      <c r="CZ69" s="38"/>
      <c r="DA69" s="38"/>
      <c r="DB69" s="38"/>
      <c r="DC69" s="38"/>
      <c r="DD69" s="38"/>
      <c r="DE69" s="38"/>
      <c r="DF69" s="38"/>
      <c r="DG69" s="38"/>
      <c r="DH69" s="38"/>
      <c r="DI69" s="38"/>
      <c r="DJ69" s="38"/>
      <c r="DK69" s="38"/>
      <c r="DL69" s="38"/>
      <c r="DM69" s="38"/>
      <c r="DN69" s="38"/>
      <c r="DO69" s="38"/>
      <c r="DP69" s="38"/>
    </row>
    <row r="70" spans="1:120" s="7" customFormat="1" ht="33" customHeight="1" x14ac:dyDescent="0.95">
      <c r="A70" s="26"/>
      <c r="B70" s="59" t="s">
        <v>24</v>
      </c>
      <c r="C70" s="186"/>
      <c r="D70" s="186"/>
      <c r="E70" s="186"/>
      <c r="F70" s="186"/>
      <c r="G70" s="186"/>
      <c r="H70" s="61" t="s">
        <v>25</v>
      </c>
      <c r="I70" s="60"/>
      <c r="J70" s="62"/>
      <c r="K70" s="62"/>
      <c r="L70" s="27"/>
      <c r="M70" s="40"/>
      <c r="N70" s="40"/>
      <c r="O70" s="40"/>
      <c r="P70" s="40"/>
      <c r="Q70" s="40"/>
      <c r="R70" s="40"/>
      <c r="S70" s="40"/>
      <c r="T70" s="40"/>
      <c r="U70" s="40"/>
      <c r="V70" s="40"/>
      <c r="W70" s="40"/>
      <c r="X70" s="40"/>
      <c r="Y70" s="40"/>
      <c r="Z70" s="40"/>
      <c r="AA70" s="40"/>
      <c r="AB70" s="40"/>
      <c r="AC70" s="40"/>
      <c r="AD70" s="40"/>
      <c r="AE70" s="40"/>
      <c r="AF70" s="40"/>
      <c r="AG70" s="40"/>
      <c r="AH70" s="40"/>
      <c r="AI70" s="40"/>
      <c r="AJ70" s="40"/>
      <c r="AK70" s="40"/>
      <c r="AL70" s="40"/>
      <c r="AM70" s="40"/>
      <c r="AN70" s="40"/>
      <c r="AO70" s="40"/>
      <c r="AP70" s="40"/>
      <c r="AQ70" s="40"/>
      <c r="AR70" s="40"/>
      <c r="AS70" s="40"/>
      <c r="AT70" s="40"/>
      <c r="AU70" s="40"/>
      <c r="AV70" s="40"/>
      <c r="AW70" s="40"/>
      <c r="AX70" s="40"/>
      <c r="AY70" s="40"/>
      <c r="AZ70" s="40"/>
      <c r="BA70" s="40"/>
      <c r="BB70" s="40"/>
      <c r="BC70" s="40"/>
      <c r="BD70" s="40"/>
      <c r="BE70" s="40"/>
      <c r="BF70" s="40"/>
      <c r="BG70" s="40"/>
      <c r="BH70" s="40"/>
      <c r="BI70" s="40"/>
      <c r="BJ70" s="40"/>
      <c r="BK70" s="40"/>
      <c r="BL70" s="40"/>
      <c r="BM70" s="40"/>
      <c r="BN70" s="40"/>
      <c r="BO70" s="40"/>
      <c r="BP70" s="40"/>
      <c r="BQ70" s="40"/>
      <c r="BR70" s="40"/>
      <c r="BS70" s="40"/>
      <c r="BT70" s="40"/>
      <c r="BU70" s="40"/>
      <c r="BV70" s="40"/>
      <c r="BW70" s="40"/>
      <c r="BX70" s="40"/>
      <c r="BY70" s="40"/>
      <c r="BZ70" s="40"/>
      <c r="CA70" s="40"/>
      <c r="CB70" s="40"/>
      <c r="CC70" s="40"/>
      <c r="CD70" s="40"/>
      <c r="CE70" s="40"/>
      <c r="CF70" s="40"/>
      <c r="CG70" s="40"/>
      <c r="CH70" s="40"/>
      <c r="CI70" s="40"/>
      <c r="CJ70" s="40"/>
      <c r="CK70" s="40"/>
      <c r="CL70" s="40"/>
      <c r="CM70" s="40"/>
      <c r="CN70" s="40"/>
      <c r="CO70" s="40"/>
      <c r="CP70" s="40"/>
      <c r="CQ70" s="40"/>
      <c r="CR70" s="40"/>
      <c r="CS70" s="40"/>
      <c r="CT70" s="40"/>
      <c r="CU70" s="40"/>
      <c r="CV70" s="40"/>
      <c r="CW70" s="40"/>
      <c r="CX70" s="40"/>
      <c r="CY70" s="40"/>
      <c r="CZ70" s="40"/>
      <c r="DA70" s="40"/>
      <c r="DB70" s="40"/>
      <c r="DC70" s="40"/>
      <c r="DD70" s="40"/>
      <c r="DE70" s="40"/>
      <c r="DF70" s="40"/>
      <c r="DG70" s="40"/>
      <c r="DH70" s="40"/>
      <c r="DI70" s="40"/>
      <c r="DJ70" s="40"/>
      <c r="DK70" s="40"/>
      <c r="DL70" s="40"/>
      <c r="DM70" s="40"/>
      <c r="DN70" s="40"/>
      <c r="DO70" s="40"/>
      <c r="DP70" s="40"/>
    </row>
    <row r="71" spans="1:120" s="5" customFormat="1" ht="20" customHeight="1" x14ac:dyDescent="0.85">
      <c r="A71" s="28"/>
      <c r="B71" s="184"/>
      <c r="C71" s="184"/>
      <c r="D71" s="184"/>
      <c r="E71" s="184"/>
      <c r="F71" s="184"/>
      <c r="G71" s="184"/>
      <c r="H71" s="184"/>
      <c r="I71" s="184"/>
      <c r="J71" s="184"/>
      <c r="K71" s="184"/>
      <c r="L71" s="27"/>
      <c r="M71" s="38"/>
      <c r="N71" s="38"/>
      <c r="O71" s="38"/>
      <c r="P71" s="38"/>
      <c r="Q71" s="38"/>
      <c r="R71" s="38"/>
      <c r="S71" s="38"/>
      <c r="T71" s="38"/>
      <c r="U71" s="38"/>
      <c r="V71" s="38"/>
      <c r="W71" s="38"/>
      <c r="X71" s="38"/>
      <c r="Y71" s="38"/>
      <c r="Z71" s="38"/>
      <c r="AA71" s="38"/>
      <c r="AB71" s="38"/>
      <c r="AC71" s="38"/>
      <c r="AD71" s="38"/>
      <c r="AE71" s="38"/>
      <c r="AF71" s="38"/>
      <c r="AG71" s="38"/>
      <c r="AH71" s="38"/>
      <c r="AI71" s="38"/>
      <c r="AJ71" s="38"/>
      <c r="AK71" s="38"/>
      <c r="AL71" s="38"/>
      <c r="AM71" s="38"/>
      <c r="AN71" s="38"/>
      <c r="AO71" s="38"/>
      <c r="AP71" s="38"/>
      <c r="AQ71" s="38"/>
      <c r="AR71" s="38"/>
      <c r="AS71" s="38"/>
      <c r="AT71" s="38"/>
      <c r="AU71" s="38"/>
      <c r="AV71" s="38"/>
      <c r="AW71" s="38"/>
      <c r="AX71" s="38"/>
      <c r="AY71" s="38"/>
      <c r="AZ71" s="38"/>
      <c r="BA71" s="38"/>
      <c r="BB71" s="38"/>
      <c r="BC71" s="38"/>
      <c r="BD71" s="38"/>
      <c r="BE71" s="38"/>
      <c r="BF71" s="38"/>
      <c r="BG71" s="38"/>
      <c r="BH71" s="38"/>
      <c r="BI71" s="38"/>
      <c r="BJ71" s="38"/>
      <c r="BK71" s="38"/>
      <c r="BL71" s="38"/>
      <c r="BM71" s="38"/>
      <c r="BN71" s="38"/>
      <c r="BO71" s="38"/>
      <c r="BP71" s="38"/>
      <c r="BQ71" s="38"/>
      <c r="BR71" s="38"/>
      <c r="BS71" s="38"/>
      <c r="BT71" s="38"/>
      <c r="BU71" s="38"/>
      <c r="BV71" s="38"/>
      <c r="BW71" s="38"/>
      <c r="BX71" s="38"/>
      <c r="BY71" s="38"/>
      <c r="BZ71" s="38"/>
      <c r="CA71" s="38"/>
      <c r="CB71" s="38"/>
      <c r="CC71" s="38"/>
      <c r="CD71" s="38"/>
      <c r="CE71" s="38"/>
      <c r="CF71" s="38"/>
      <c r="CG71" s="38"/>
      <c r="CH71" s="38"/>
      <c r="CI71" s="38"/>
      <c r="CJ71" s="38"/>
      <c r="CK71" s="38"/>
      <c r="CL71" s="38"/>
      <c r="CM71" s="38"/>
      <c r="CN71" s="38"/>
      <c r="CO71" s="38"/>
      <c r="CP71" s="38"/>
      <c r="CQ71" s="38"/>
      <c r="CR71" s="38"/>
      <c r="CS71" s="38"/>
      <c r="CT71" s="38"/>
      <c r="CU71" s="38"/>
      <c r="CV71" s="38"/>
      <c r="CW71" s="38"/>
      <c r="CX71" s="38"/>
      <c r="CY71" s="38"/>
      <c r="CZ71" s="38"/>
      <c r="DA71" s="38"/>
      <c r="DB71" s="38"/>
      <c r="DC71" s="38"/>
      <c r="DD71" s="38"/>
      <c r="DE71" s="38"/>
      <c r="DF71" s="38"/>
      <c r="DG71" s="38"/>
      <c r="DH71" s="38"/>
      <c r="DI71" s="38"/>
      <c r="DJ71" s="38"/>
      <c r="DK71" s="38"/>
      <c r="DL71" s="38"/>
      <c r="DM71" s="38"/>
      <c r="DN71" s="38"/>
      <c r="DO71" s="38"/>
      <c r="DP71" s="38"/>
    </row>
    <row r="72" spans="1:120" s="5" customFormat="1" ht="126" customHeight="1" x14ac:dyDescent="0.85">
      <c r="A72" s="26"/>
      <c r="B72" s="185" t="s">
        <v>195</v>
      </c>
      <c r="C72" s="185"/>
      <c r="D72" s="185"/>
      <c r="E72" s="185"/>
      <c r="F72" s="185"/>
      <c r="G72" s="185"/>
      <c r="H72" s="185"/>
      <c r="I72" s="185"/>
      <c r="J72" s="185"/>
      <c r="K72" s="185"/>
      <c r="L72" s="27"/>
      <c r="M72" s="38"/>
      <c r="N72" s="38"/>
      <c r="O72" s="38"/>
      <c r="P72" s="38"/>
      <c r="Q72" s="38"/>
      <c r="R72" s="38"/>
      <c r="S72" s="38"/>
      <c r="T72" s="38"/>
      <c r="U72" s="38"/>
      <c r="V72" s="38"/>
      <c r="W72" s="38"/>
      <c r="X72" s="38"/>
      <c r="Y72" s="38"/>
      <c r="Z72" s="38"/>
      <c r="AA72" s="38"/>
      <c r="AB72" s="38"/>
      <c r="AC72" s="38"/>
      <c r="AD72" s="38"/>
      <c r="AE72" s="38"/>
      <c r="AF72" s="38"/>
      <c r="AG72" s="38"/>
      <c r="AH72" s="38"/>
      <c r="AI72" s="38"/>
      <c r="AJ72" s="38"/>
      <c r="AK72" s="38"/>
      <c r="AL72" s="38"/>
      <c r="AM72" s="38"/>
      <c r="AN72" s="38"/>
      <c r="AO72" s="38"/>
      <c r="AP72" s="38"/>
      <c r="AQ72" s="38"/>
      <c r="AR72" s="38"/>
      <c r="AS72" s="38"/>
      <c r="AT72" s="38"/>
      <c r="AU72" s="38"/>
      <c r="AV72" s="38"/>
      <c r="AW72" s="38"/>
      <c r="AX72" s="38"/>
      <c r="AY72" s="38"/>
      <c r="AZ72" s="38"/>
      <c r="BA72" s="38"/>
      <c r="BB72" s="38"/>
      <c r="BC72" s="38"/>
      <c r="BD72" s="38"/>
      <c r="BE72" s="38"/>
      <c r="BF72" s="38"/>
      <c r="BG72" s="38"/>
      <c r="BH72" s="38"/>
      <c r="BI72" s="38"/>
      <c r="BJ72" s="38"/>
      <c r="BK72" s="38"/>
      <c r="BL72" s="38"/>
      <c r="BM72" s="38"/>
      <c r="BN72" s="38"/>
      <c r="BO72" s="38"/>
      <c r="BP72" s="38"/>
      <c r="BQ72" s="38"/>
      <c r="BR72" s="38"/>
      <c r="BS72" s="38"/>
      <c r="BT72" s="38"/>
      <c r="BU72" s="38"/>
      <c r="BV72" s="38"/>
      <c r="BW72" s="38"/>
      <c r="BX72" s="38"/>
      <c r="BY72" s="38"/>
      <c r="BZ72" s="38"/>
      <c r="CA72" s="38"/>
      <c r="CB72" s="38"/>
      <c r="CC72" s="38"/>
      <c r="CD72" s="38"/>
      <c r="CE72" s="38"/>
      <c r="CF72" s="38"/>
      <c r="CG72" s="38"/>
      <c r="CH72" s="38"/>
      <c r="CI72" s="38"/>
      <c r="CJ72" s="38"/>
      <c r="CK72" s="38"/>
      <c r="CL72" s="38"/>
      <c r="CM72" s="38"/>
      <c r="CN72" s="38"/>
      <c r="CO72" s="38"/>
      <c r="CP72" s="38"/>
      <c r="CQ72" s="38"/>
      <c r="CR72" s="38"/>
      <c r="CS72" s="38"/>
      <c r="CT72" s="38"/>
      <c r="CU72" s="38"/>
      <c r="CV72" s="38"/>
      <c r="CW72" s="38"/>
      <c r="CX72" s="38"/>
      <c r="CY72" s="38"/>
      <c r="CZ72" s="38"/>
      <c r="DA72" s="38"/>
      <c r="DB72" s="38"/>
      <c r="DC72" s="38"/>
      <c r="DD72" s="38"/>
      <c r="DE72" s="38"/>
      <c r="DF72" s="38"/>
      <c r="DG72" s="38"/>
      <c r="DH72" s="38"/>
      <c r="DI72" s="38"/>
      <c r="DJ72" s="38"/>
      <c r="DK72" s="38"/>
      <c r="DL72" s="38"/>
      <c r="DM72" s="38"/>
      <c r="DN72" s="38"/>
      <c r="DO72" s="38"/>
      <c r="DP72" s="38"/>
    </row>
    <row r="73" spans="1:120" s="5" customFormat="1" ht="19.5" customHeight="1" x14ac:dyDescent="0.95">
      <c r="A73" s="26"/>
      <c r="B73" s="54"/>
      <c r="C73" s="54"/>
      <c r="D73" s="54"/>
      <c r="E73" s="54"/>
      <c r="F73" s="54"/>
      <c r="G73" s="54"/>
      <c r="L73" s="29"/>
      <c r="M73" s="38"/>
      <c r="N73" s="38"/>
      <c r="O73" s="38"/>
      <c r="P73" s="38"/>
      <c r="Q73" s="38"/>
      <c r="R73" s="38"/>
      <c r="S73" s="38"/>
      <c r="T73" s="38"/>
      <c r="U73" s="38"/>
      <c r="V73" s="38"/>
      <c r="W73" s="38"/>
      <c r="X73" s="38"/>
      <c r="Y73" s="38"/>
      <c r="Z73" s="38"/>
      <c r="AA73" s="38"/>
      <c r="AB73" s="38"/>
      <c r="AC73" s="38"/>
      <c r="AD73" s="38"/>
      <c r="AE73" s="38"/>
      <c r="AF73" s="38"/>
      <c r="AG73" s="38"/>
      <c r="AH73" s="38"/>
      <c r="AI73" s="38"/>
      <c r="AJ73" s="38"/>
      <c r="AK73" s="38"/>
      <c r="AL73" s="38"/>
      <c r="AM73" s="38"/>
      <c r="AN73" s="38"/>
      <c r="AO73" s="38"/>
      <c r="AP73" s="38"/>
      <c r="AQ73" s="38"/>
      <c r="AR73" s="38"/>
      <c r="AS73" s="38"/>
      <c r="AT73" s="38"/>
      <c r="AU73" s="38"/>
      <c r="AV73" s="38"/>
      <c r="AW73" s="38"/>
      <c r="AX73" s="38"/>
      <c r="AY73" s="38"/>
      <c r="AZ73" s="38"/>
      <c r="BA73" s="38"/>
      <c r="BB73" s="38"/>
      <c r="BC73" s="38"/>
      <c r="BD73" s="38"/>
      <c r="BE73" s="38"/>
      <c r="BF73" s="38"/>
      <c r="BG73" s="38"/>
      <c r="BH73" s="38"/>
      <c r="BI73" s="38"/>
      <c r="BJ73" s="38"/>
      <c r="BK73" s="38"/>
      <c r="BL73" s="38"/>
      <c r="BM73" s="38"/>
      <c r="BN73" s="38"/>
      <c r="BO73" s="38"/>
      <c r="BP73" s="38"/>
      <c r="BQ73" s="38"/>
      <c r="BR73" s="38"/>
      <c r="BS73" s="38"/>
      <c r="BT73" s="38"/>
      <c r="BU73" s="38"/>
      <c r="BV73" s="38"/>
      <c r="BW73" s="38"/>
      <c r="BX73" s="38"/>
      <c r="BY73" s="38"/>
      <c r="BZ73" s="38"/>
      <c r="CA73" s="38"/>
      <c r="CB73" s="38"/>
      <c r="CC73" s="38"/>
      <c r="CD73" s="38"/>
      <c r="CE73" s="38"/>
      <c r="CF73" s="38"/>
      <c r="CG73" s="38"/>
      <c r="CH73" s="38"/>
      <c r="CI73" s="38"/>
      <c r="CJ73" s="38"/>
      <c r="CK73" s="38"/>
      <c r="CL73" s="38"/>
      <c r="CM73" s="38"/>
      <c r="CN73" s="38"/>
      <c r="CO73" s="38"/>
      <c r="CP73" s="38"/>
      <c r="CQ73" s="38"/>
      <c r="CR73" s="38"/>
      <c r="CS73" s="38"/>
      <c r="CT73" s="38"/>
      <c r="CU73" s="38"/>
      <c r="CV73" s="38"/>
      <c r="CW73" s="38"/>
      <c r="CX73" s="38"/>
      <c r="CY73" s="38"/>
      <c r="CZ73" s="38"/>
      <c r="DA73" s="38"/>
      <c r="DB73" s="38"/>
      <c r="DC73" s="38"/>
      <c r="DD73" s="38"/>
      <c r="DE73" s="38"/>
      <c r="DF73" s="38"/>
      <c r="DG73" s="38"/>
      <c r="DH73" s="38"/>
      <c r="DI73" s="38"/>
      <c r="DJ73" s="38"/>
      <c r="DK73" s="38"/>
      <c r="DL73" s="38"/>
      <c r="DM73" s="38"/>
      <c r="DN73" s="38"/>
      <c r="DO73" s="38"/>
      <c r="DP73" s="38"/>
    </row>
    <row r="74" spans="1:120" s="5" customFormat="1" ht="33" customHeight="1" x14ac:dyDescent="0.95">
      <c r="A74" s="26"/>
      <c r="B74" s="54"/>
      <c r="C74" s="63" t="s">
        <v>26</v>
      </c>
      <c r="D74" s="186"/>
      <c r="E74" s="186"/>
      <c r="F74" s="186"/>
      <c r="G74" s="186"/>
      <c r="H74" s="64" t="s">
        <v>61</v>
      </c>
      <c r="I74" s="188">
        <f ca="1">TODAY()</f>
        <v>46289</v>
      </c>
      <c r="J74" s="188"/>
      <c r="L74" s="29"/>
      <c r="M74" s="38"/>
      <c r="N74" s="38"/>
      <c r="O74" s="38"/>
      <c r="P74" s="38"/>
      <c r="Q74" s="38"/>
      <c r="R74" s="38"/>
      <c r="S74" s="38"/>
      <c r="T74" s="38"/>
      <c r="U74" s="38"/>
      <c r="V74" s="38"/>
      <c r="W74" s="38"/>
      <c r="X74" s="38"/>
      <c r="Y74" s="38"/>
      <c r="Z74" s="38"/>
      <c r="AA74" s="38"/>
      <c r="AB74" s="38"/>
      <c r="AC74" s="38"/>
      <c r="AD74" s="38"/>
      <c r="AE74" s="38"/>
      <c r="AF74" s="38"/>
      <c r="AG74" s="38"/>
      <c r="AH74" s="38"/>
      <c r="AI74" s="38"/>
      <c r="AJ74" s="38"/>
      <c r="AK74" s="38"/>
      <c r="AL74" s="38"/>
      <c r="AM74" s="38"/>
      <c r="AN74" s="38"/>
      <c r="AO74" s="38"/>
      <c r="AP74" s="38"/>
      <c r="AQ74" s="38"/>
      <c r="AR74" s="38"/>
      <c r="AS74" s="38"/>
      <c r="AT74" s="38"/>
      <c r="AU74" s="38"/>
      <c r="AV74" s="38"/>
      <c r="AW74" s="38"/>
      <c r="AX74" s="38"/>
      <c r="AY74" s="38"/>
      <c r="AZ74" s="38"/>
      <c r="BA74" s="38"/>
      <c r="BB74" s="38"/>
      <c r="BC74" s="38"/>
      <c r="BD74" s="38"/>
      <c r="BE74" s="38"/>
      <c r="BF74" s="38"/>
      <c r="BG74" s="38"/>
      <c r="BH74" s="38"/>
      <c r="BI74" s="38"/>
      <c r="BJ74" s="38"/>
      <c r="BK74" s="38"/>
      <c r="BL74" s="38"/>
      <c r="BM74" s="38"/>
      <c r="BN74" s="38"/>
      <c r="BO74" s="38"/>
      <c r="BP74" s="38"/>
      <c r="BQ74" s="38"/>
      <c r="BR74" s="38"/>
      <c r="BS74" s="38"/>
      <c r="BT74" s="38"/>
      <c r="BU74" s="38"/>
      <c r="BV74" s="38"/>
      <c r="BW74" s="38"/>
      <c r="BX74" s="38"/>
      <c r="BY74" s="38"/>
      <c r="BZ74" s="38"/>
      <c r="CA74" s="38"/>
      <c r="CB74" s="38"/>
      <c r="CC74" s="38"/>
      <c r="CD74" s="38"/>
      <c r="CE74" s="38"/>
      <c r="CF74" s="38"/>
      <c r="CG74" s="38"/>
      <c r="CH74" s="38"/>
      <c r="CI74" s="38"/>
      <c r="CJ74" s="38"/>
      <c r="CK74" s="38"/>
      <c r="CL74" s="38"/>
      <c r="CM74" s="38"/>
      <c r="CN74" s="38"/>
      <c r="CO74" s="38"/>
      <c r="CP74" s="38"/>
      <c r="CQ74" s="38"/>
      <c r="CR74" s="38"/>
      <c r="CS74" s="38"/>
      <c r="CT74" s="38"/>
      <c r="CU74" s="38"/>
      <c r="CV74" s="38"/>
      <c r="CW74" s="38"/>
      <c r="CX74" s="38"/>
      <c r="CY74" s="38"/>
      <c r="CZ74" s="38"/>
      <c r="DA74" s="38"/>
      <c r="DB74" s="38"/>
      <c r="DC74" s="38"/>
      <c r="DD74" s="38"/>
      <c r="DE74" s="38"/>
      <c r="DF74" s="38"/>
      <c r="DG74" s="38"/>
      <c r="DH74" s="38"/>
      <c r="DI74" s="38"/>
      <c r="DJ74" s="38"/>
      <c r="DK74" s="38"/>
      <c r="DL74" s="38"/>
      <c r="DM74" s="38"/>
      <c r="DN74" s="38"/>
      <c r="DO74" s="38"/>
      <c r="DP74" s="38"/>
    </row>
    <row r="75" spans="1:120" s="5" customFormat="1" ht="19.5" customHeight="1" x14ac:dyDescent="0.95">
      <c r="A75" s="26"/>
      <c r="B75" s="54"/>
      <c r="C75" s="52"/>
      <c r="D75" s="52"/>
      <c r="E75" s="52"/>
      <c r="F75" s="52"/>
      <c r="G75" s="52"/>
      <c r="L75" s="29"/>
      <c r="M75" s="38"/>
      <c r="N75" s="38"/>
      <c r="O75" s="38"/>
      <c r="P75" s="38"/>
      <c r="Q75" s="38"/>
      <c r="R75" s="38"/>
      <c r="S75" s="38"/>
      <c r="T75" s="38"/>
      <c r="U75" s="38"/>
      <c r="V75" s="38"/>
      <c r="W75" s="38"/>
      <c r="X75" s="38"/>
      <c r="Y75" s="38"/>
      <c r="Z75" s="38"/>
      <c r="AA75" s="38"/>
      <c r="AB75" s="38"/>
      <c r="AC75" s="38"/>
      <c r="AD75" s="38"/>
      <c r="AE75" s="38"/>
      <c r="AF75" s="38"/>
      <c r="AG75" s="38"/>
      <c r="AH75" s="38"/>
      <c r="AI75" s="38"/>
      <c r="AJ75" s="38"/>
      <c r="AK75" s="38"/>
      <c r="AL75" s="38"/>
      <c r="AM75" s="38"/>
      <c r="AN75" s="38"/>
      <c r="AO75" s="38"/>
      <c r="AP75" s="38"/>
      <c r="AQ75" s="38"/>
      <c r="AR75" s="38"/>
      <c r="AS75" s="38"/>
      <c r="AT75" s="38"/>
      <c r="AU75" s="38"/>
      <c r="AV75" s="38"/>
      <c r="AW75" s="38"/>
      <c r="AX75" s="38"/>
      <c r="AY75" s="38"/>
      <c r="AZ75" s="38"/>
      <c r="BA75" s="38"/>
      <c r="BB75" s="38"/>
      <c r="BC75" s="38"/>
      <c r="BD75" s="38"/>
      <c r="BE75" s="38"/>
      <c r="BF75" s="38"/>
      <c r="BG75" s="38"/>
      <c r="BH75" s="38"/>
      <c r="BI75" s="38"/>
      <c r="BJ75" s="38"/>
      <c r="BK75" s="38"/>
      <c r="BL75" s="38"/>
      <c r="BM75" s="38"/>
      <c r="BN75" s="38"/>
      <c r="BO75" s="38"/>
      <c r="BP75" s="38"/>
      <c r="BQ75" s="38"/>
      <c r="BR75" s="38"/>
      <c r="BS75" s="38"/>
      <c r="BT75" s="38"/>
      <c r="BU75" s="38"/>
      <c r="BV75" s="38"/>
      <c r="BW75" s="38"/>
      <c r="BX75" s="38"/>
      <c r="BY75" s="38"/>
      <c r="BZ75" s="38"/>
      <c r="CA75" s="38"/>
      <c r="CB75" s="38"/>
      <c r="CC75" s="38"/>
      <c r="CD75" s="38"/>
      <c r="CE75" s="38"/>
      <c r="CF75" s="38"/>
      <c r="CG75" s="38"/>
      <c r="CH75" s="38"/>
      <c r="CI75" s="38"/>
      <c r="CJ75" s="38"/>
      <c r="CK75" s="38"/>
      <c r="CL75" s="38"/>
      <c r="CM75" s="38"/>
      <c r="CN75" s="38"/>
      <c r="CO75" s="38"/>
      <c r="CP75" s="38"/>
      <c r="CQ75" s="38"/>
      <c r="CR75" s="38"/>
      <c r="CS75" s="38"/>
      <c r="CT75" s="38"/>
      <c r="CU75" s="38"/>
      <c r="CV75" s="38"/>
      <c r="CW75" s="38"/>
      <c r="CX75" s="38"/>
      <c r="CY75" s="38"/>
      <c r="CZ75" s="38"/>
      <c r="DA75" s="38"/>
      <c r="DB75" s="38"/>
      <c r="DC75" s="38"/>
      <c r="DD75" s="38"/>
      <c r="DE75" s="38"/>
      <c r="DF75" s="38"/>
      <c r="DG75" s="38"/>
      <c r="DH75" s="38"/>
      <c r="DI75" s="38"/>
      <c r="DJ75" s="38"/>
      <c r="DK75" s="38"/>
      <c r="DL75" s="38"/>
      <c r="DM75" s="38"/>
      <c r="DN75" s="38"/>
      <c r="DO75" s="38"/>
      <c r="DP75" s="38"/>
    </row>
    <row r="76" spans="1:120" s="5" customFormat="1" ht="23" x14ac:dyDescent="0.95">
      <c r="A76" s="26"/>
      <c r="B76" s="54"/>
      <c r="C76" s="65"/>
      <c r="D76" s="51"/>
      <c r="E76" s="66" t="s">
        <v>27</v>
      </c>
      <c r="F76" s="51"/>
      <c r="G76" s="52"/>
      <c r="I76" s="67"/>
      <c r="J76" s="67"/>
      <c r="L76" s="29"/>
      <c r="M76" s="38"/>
      <c r="N76" s="38"/>
      <c r="O76" s="38"/>
      <c r="P76" s="38"/>
      <c r="Q76" s="38"/>
      <c r="R76" s="38"/>
      <c r="S76" s="38"/>
      <c r="T76" s="38"/>
      <c r="U76" s="38"/>
      <c r="V76" s="38"/>
      <c r="W76" s="38"/>
      <c r="X76" s="38"/>
      <c r="Y76" s="38"/>
      <c r="Z76" s="38"/>
      <c r="AA76" s="38"/>
      <c r="AB76" s="38"/>
      <c r="AC76" s="38"/>
      <c r="AD76" s="38"/>
      <c r="AE76" s="38"/>
      <c r="AF76" s="38"/>
      <c r="AG76" s="38"/>
      <c r="AH76" s="38"/>
      <c r="AI76" s="38"/>
      <c r="AJ76" s="38"/>
      <c r="AK76" s="38"/>
      <c r="AL76" s="38"/>
      <c r="AM76" s="38"/>
      <c r="AN76" s="38"/>
      <c r="AO76" s="38"/>
      <c r="AP76" s="38"/>
      <c r="AQ76" s="38"/>
      <c r="AR76" s="38"/>
      <c r="AS76" s="38"/>
      <c r="AT76" s="38"/>
      <c r="AU76" s="38"/>
      <c r="AV76" s="38"/>
      <c r="AW76" s="38"/>
      <c r="AX76" s="38"/>
      <c r="AY76" s="38"/>
      <c r="AZ76" s="38"/>
      <c r="BA76" s="38"/>
      <c r="BB76" s="38"/>
      <c r="BC76" s="38"/>
      <c r="BD76" s="38"/>
      <c r="BE76" s="38"/>
      <c r="BF76" s="38"/>
      <c r="BG76" s="38"/>
      <c r="BH76" s="38"/>
      <c r="BI76" s="38"/>
      <c r="BJ76" s="38"/>
      <c r="BK76" s="38"/>
      <c r="BL76" s="38"/>
      <c r="BM76" s="38"/>
      <c r="BN76" s="38"/>
      <c r="BO76" s="38"/>
      <c r="BP76" s="38"/>
      <c r="BQ76" s="38"/>
      <c r="BR76" s="38"/>
      <c r="BS76" s="38"/>
      <c r="BT76" s="38"/>
      <c r="BU76" s="38"/>
      <c r="BV76" s="38"/>
      <c r="BW76" s="38"/>
      <c r="BX76" s="38"/>
      <c r="BY76" s="38"/>
      <c r="BZ76" s="38"/>
      <c r="CA76" s="38"/>
      <c r="CB76" s="38"/>
      <c r="CC76" s="38"/>
      <c r="CD76" s="38"/>
      <c r="CE76" s="38"/>
      <c r="CF76" s="38"/>
      <c r="CG76" s="38"/>
      <c r="CH76" s="38"/>
      <c r="CI76" s="38"/>
      <c r="CJ76" s="38"/>
      <c r="CK76" s="38"/>
      <c r="CL76" s="38"/>
      <c r="CM76" s="38"/>
      <c r="CN76" s="38"/>
      <c r="CO76" s="38"/>
      <c r="CP76" s="38"/>
      <c r="CQ76" s="38"/>
      <c r="CR76" s="38"/>
      <c r="CS76" s="38"/>
      <c r="CT76" s="38"/>
      <c r="CU76" s="38"/>
      <c r="CV76" s="38"/>
      <c r="CW76" s="38"/>
      <c r="CX76" s="38"/>
      <c r="CY76" s="38"/>
      <c r="CZ76" s="38"/>
      <c r="DA76" s="38"/>
      <c r="DB76" s="38"/>
      <c r="DC76" s="38"/>
      <c r="DD76" s="38"/>
      <c r="DE76" s="38"/>
      <c r="DF76" s="38"/>
      <c r="DG76" s="38"/>
      <c r="DH76" s="38"/>
      <c r="DI76" s="38"/>
      <c r="DJ76" s="38"/>
      <c r="DK76" s="38"/>
      <c r="DL76" s="38"/>
      <c r="DM76" s="38"/>
      <c r="DN76" s="38"/>
      <c r="DO76" s="38"/>
      <c r="DP76" s="38"/>
    </row>
    <row r="77" spans="1:120" s="5" customFormat="1" ht="11" customHeight="1" x14ac:dyDescent="0.95">
      <c r="A77" s="26"/>
      <c r="B77" s="54"/>
      <c r="C77" s="65"/>
      <c r="D77" s="51"/>
      <c r="E77" s="66"/>
      <c r="F77" s="51"/>
      <c r="G77" s="52"/>
      <c r="I77" s="67"/>
      <c r="J77" s="67"/>
      <c r="L77" s="29"/>
      <c r="M77" s="38"/>
      <c r="N77" s="38"/>
      <c r="O77" s="38"/>
      <c r="P77" s="38"/>
      <c r="Q77" s="38"/>
      <c r="R77" s="38"/>
      <c r="S77" s="38"/>
      <c r="T77" s="38"/>
      <c r="U77" s="38"/>
      <c r="V77" s="38"/>
      <c r="W77" s="38"/>
      <c r="X77" s="38"/>
      <c r="Y77" s="38"/>
      <c r="Z77" s="38"/>
      <c r="AA77" s="38"/>
      <c r="AB77" s="38"/>
      <c r="AC77" s="38"/>
      <c r="AD77" s="38"/>
      <c r="AE77" s="38"/>
      <c r="AF77" s="38"/>
      <c r="AG77" s="38"/>
      <c r="AH77" s="38"/>
      <c r="AI77" s="38"/>
      <c r="AJ77" s="38"/>
      <c r="AK77" s="38"/>
      <c r="AL77" s="38"/>
      <c r="AM77" s="38"/>
      <c r="AN77" s="38"/>
      <c r="AO77" s="38"/>
      <c r="AP77" s="38"/>
      <c r="AQ77" s="38"/>
      <c r="AR77" s="38"/>
      <c r="AS77" s="38"/>
      <c r="AT77" s="38"/>
      <c r="AU77" s="38"/>
      <c r="AV77" s="38"/>
      <c r="AW77" s="38"/>
      <c r="AX77" s="38"/>
      <c r="AY77" s="38"/>
      <c r="AZ77" s="38"/>
      <c r="BA77" s="38"/>
      <c r="BB77" s="38"/>
      <c r="BC77" s="38"/>
      <c r="BD77" s="38"/>
      <c r="BE77" s="38"/>
      <c r="BF77" s="38"/>
      <c r="BG77" s="38"/>
      <c r="BH77" s="38"/>
      <c r="BI77" s="38"/>
      <c r="BJ77" s="38"/>
      <c r="BK77" s="38"/>
      <c r="BL77" s="38"/>
      <c r="BM77" s="38"/>
      <c r="BN77" s="38"/>
      <c r="BO77" s="38"/>
      <c r="BP77" s="38"/>
      <c r="BQ77" s="38"/>
      <c r="BR77" s="38"/>
      <c r="BS77" s="38"/>
      <c r="BT77" s="38"/>
      <c r="BU77" s="38"/>
      <c r="BV77" s="38"/>
      <c r="BW77" s="38"/>
      <c r="BX77" s="38"/>
      <c r="BY77" s="38"/>
      <c r="BZ77" s="38"/>
      <c r="CA77" s="38"/>
      <c r="CB77" s="38"/>
      <c r="CC77" s="38"/>
      <c r="CD77" s="38"/>
      <c r="CE77" s="38"/>
      <c r="CF77" s="38"/>
      <c r="CG77" s="38"/>
      <c r="CH77" s="38"/>
      <c r="CI77" s="38"/>
      <c r="CJ77" s="38"/>
      <c r="CK77" s="38"/>
      <c r="CL77" s="38"/>
      <c r="CM77" s="38"/>
      <c r="CN77" s="38"/>
      <c r="CO77" s="38"/>
      <c r="CP77" s="38"/>
      <c r="CQ77" s="38"/>
      <c r="CR77" s="38"/>
      <c r="CS77" s="38"/>
      <c r="CT77" s="38"/>
      <c r="CU77" s="38"/>
      <c r="CV77" s="38"/>
      <c r="CW77" s="38"/>
      <c r="CX77" s="38"/>
      <c r="CY77" s="38"/>
      <c r="CZ77" s="38"/>
      <c r="DA77" s="38"/>
      <c r="DB77" s="38"/>
      <c r="DC77" s="38"/>
      <c r="DD77" s="38"/>
      <c r="DE77" s="38"/>
      <c r="DF77" s="38"/>
      <c r="DG77" s="38"/>
      <c r="DH77" s="38"/>
      <c r="DI77" s="38"/>
      <c r="DJ77" s="38"/>
      <c r="DK77" s="38"/>
      <c r="DL77" s="38"/>
      <c r="DM77" s="38"/>
      <c r="DN77" s="38"/>
      <c r="DO77" s="38"/>
      <c r="DP77" s="38"/>
    </row>
    <row r="78" spans="1:120" s="5" customFormat="1" ht="123.5" customHeight="1" x14ac:dyDescent="0.85">
      <c r="A78" s="26"/>
      <c r="C78" s="51" t="s">
        <v>28</v>
      </c>
      <c r="D78" s="52"/>
      <c r="E78" s="187"/>
      <c r="F78" s="187"/>
      <c r="G78" s="187"/>
      <c r="H78" s="187"/>
      <c r="I78" s="53"/>
      <c r="L78" s="29"/>
      <c r="M78" s="38"/>
      <c r="N78" s="38"/>
      <c r="O78" s="38"/>
      <c r="P78" s="38"/>
      <c r="Q78" s="38"/>
      <c r="R78" s="38"/>
      <c r="S78" s="38"/>
      <c r="T78" s="38"/>
      <c r="U78" s="38"/>
      <c r="V78" s="38"/>
      <c r="W78" s="38"/>
      <c r="X78" s="38"/>
      <c r="Y78" s="38"/>
      <c r="Z78" s="38"/>
      <c r="AA78" s="38"/>
      <c r="AB78" s="38"/>
      <c r="AC78" s="38"/>
      <c r="AD78" s="38"/>
      <c r="AE78" s="38"/>
      <c r="AF78" s="38"/>
      <c r="AG78" s="38"/>
      <c r="AH78" s="38"/>
      <c r="AI78" s="38"/>
      <c r="AJ78" s="38"/>
      <c r="AK78" s="38"/>
      <c r="AL78" s="38"/>
      <c r="AM78" s="38"/>
      <c r="AN78" s="38"/>
      <c r="AO78" s="38"/>
      <c r="AP78" s="38"/>
      <c r="AQ78" s="38"/>
      <c r="AR78" s="38"/>
      <c r="AS78" s="38"/>
      <c r="AT78" s="38"/>
      <c r="AU78" s="38"/>
      <c r="AV78" s="38"/>
      <c r="AW78" s="38"/>
      <c r="AX78" s="38"/>
      <c r="AY78" s="38"/>
      <c r="AZ78" s="38"/>
      <c r="BA78" s="38"/>
      <c r="BB78" s="38"/>
      <c r="BC78" s="38"/>
      <c r="BD78" s="38"/>
      <c r="BE78" s="38"/>
      <c r="BF78" s="38"/>
      <c r="BG78" s="38"/>
      <c r="BH78" s="38"/>
      <c r="BI78" s="38"/>
      <c r="BJ78" s="38"/>
      <c r="BK78" s="38"/>
      <c r="BL78" s="38"/>
      <c r="BM78" s="38"/>
      <c r="BN78" s="38"/>
      <c r="BO78" s="38"/>
      <c r="BP78" s="38"/>
      <c r="BQ78" s="38"/>
      <c r="BR78" s="38"/>
      <c r="BS78" s="38"/>
      <c r="BT78" s="38"/>
      <c r="BU78" s="38"/>
      <c r="BV78" s="38"/>
      <c r="BW78" s="38"/>
      <c r="BX78" s="38"/>
      <c r="BY78" s="38"/>
      <c r="BZ78" s="38"/>
      <c r="CA78" s="38"/>
      <c r="CB78" s="38"/>
      <c r="CC78" s="38"/>
      <c r="CD78" s="38"/>
      <c r="CE78" s="38"/>
      <c r="CF78" s="38"/>
      <c r="CG78" s="38"/>
      <c r="CH78" s="38"/>
      <c r="CI78" s="38"/>
      <c r="CJ78" s="38"/>
      <c r="CK78" s="38"/>
      <c r="CL78" s="38"/>
      <c r="CM78" s="38"/>
      <c r="CN78" s="38"/>
      <c r="CO78" s="38"/>
      <c r="CP78" s="38"/>
      <c r="CQ78" s="38"/>
      <c r="CR78" s="38"/>
      <c r="CS78" s="38"/>
      <c r="CT78" s="38"/>
      <c r="CU78" s="38"/>
      <c r="CV78" s="38"/>
      <c r="CW78" s="38"/>
      <c r="CX78" s="38"/>
      <c r="CY78" s="38"/>
      <c r="CZ78" s="38"/>
      <c r="DA78" s="38"/>
      <c r="DB78" s="38"/>
      <c r="DC78" s="38"/>
      <c r="DD78" s="38"/>
      <c r="DE78" s="38"/>
      <c r="DF78" s="38"/>
      <c r="DG78" s="38"/>
      <c r="DH78" s="38"/>
      <c r="DI78" s="38"/>
      <c r="DJ78" s="38"/>
      <c r="DK78" s="38"/>
      <c r="DL78" s="38"/>
      <c r="DM78" s="38"/>
      <c r="DN78" s="38"/>
      <c r="DO78" s="38"/>
      <c r="DP78" s="38"/>
    </row>
    <row r="79" spans="1:120" s="38" customFormat="1" ht="20" customHeight="1" thickBot="1" x14ac:dyDescent="1">
      <c r="A79" s="30"/>
      <c r="B79" s="68"/>
      <c r="C79" s="32"/>
      <c r="D79" s="32"/>
      <c r="E79" s="32"/>
      <c r="F79" s="32"/>
      <c r="G79" s="32"/>
      <c r="H79" s="31"/>
      <c r="I79" s="31"/>
      <c r="J79" s="31"/>
      <c r="K79" s="31"/>
      <c r="L79" s="33"/>
    </row>
    <row r="80" spans="1:120" s="36" customFormat="1" ht="23" x14ac:dyDescent="0.95">
      <c r="A80" s="38"/>
      <c r="B80" s="41"/>
      <c r="C80" s="41"/>
      <c r="D80" s="41"/>
      <c r="E80" s="41"/>
      <c r="F80" s="41"/>
      <c r="G80" s="41"/>
      <c r="H80" s="41"/>
      <c r="I80" s="41"/>
      <c r="J80" s="41"/>
      <c r="K80" s="41"/>
      <c r="L80" s="42"/>
    </row>
    <row r="81" spans="1:1" s="36" customFormat="1" x14ac:dyDescent="0.3">
      <c r="A81" s="43"/>
    </row>
    <row r="82" spans="1:1" s="36" customFormat="1" x14ac:dyDescent="0.3"/>
    <row r="83" spans="1:1" s="36" customFormat="1" x14ac:dyDescent="0.3"/>
    <row r="84" spans="1:1" s="36" customFormat="1" x14ac:dyDescent="0.3"/>
    <row r="85" spans="1:1" s="36" customFormat="1" x14ac:dyDescent="0.3"/>
    <row r="86" spans="1:1" s="36" customFormat="1" x14ac:dyDescent="0.3"/>
    <row r="87" spans="1:1" s="36" customFormat="1" x14ac:dyDescent="0.3"/>
    <row r="88" spans="1:1" s="36" customFormat="1" x14ac:dyDescent="0.3"/>
    <row r="89" spans="1:1" s="36" customFormat="1" x14ac:dyDescent="0.3"/>
    <row r="90" spans="1:1" s="36" customFormat="1" x14ac:dyDescent="0.3"/>
    <row r="91" spans="1:1" s="36" customFormat="1" x14ac:dyDescent="0.3"/>
    <row r="92" spans="1:1" s="36" customFormat="1" x14ac:dyDescent="0.3"/>
    <row r="93" spans="1:1" s="36" customFormat="1" x14ac:dyDescent="0.3"/>
    <row r="94" spans="1:1" s="36" customFormat="1" x14ac:dyDescent="0.3"/>
    <row r="95" spans="1:1" s="36" customFormat="1" x14ac:dyDescent="0.3"/>
    <row r="96" spans="1:1" s="36" customFormat="1" x14ac:dyDescent="0.3"/>
    <row r="97" s="36" customFormat="1" x14ac:dyDescent="0.3"/>
    <row r="98" s="36" customFormat="1" x14ac:dyDescent="0.3"/>
    <row r="99" s="36" customFormat="1" x14ac:dyDescent="0.3"/>
    <row r="100" s="36" customFormat="1" x14ac:dyDescent="0.3"/>
    <row r="101" s="36" customFormat="1" x14ac:dyDescent="0.3"/>
    <row r="102" s="36" customFormat="1" x14ac:dyDescent="0.3"/>
    <row r="103" s="36" customFormat="1" x14ac:dyDescent="0.3"/>
    <row r="104" s="36" customFormat="1" x14ac:dyDescent="0.3"/>
    <row r="105" s="36" customFormat="1" x14ac:dyDescent="0.3"/>
    <row r="106" s="36" customFormat="1" x14ac:dyDescent="0.3"/>
    <row r="107" s="36" customFormat="1" x14ac:dyDescent="0.3"/>
    <row r="108" s="36" customFormat="1" x14ac:dyDescent="0.3"/>
    <row r="109" s="36" customFormat="1" x14ac:dyDescent="0.3"/>
    <row r="110" s="36" customFormat="1" x14ac:dyDescent="0.3"/>
    <row r="111" s="36" customFormat="1" x14ac:dyDescent="0.3"/>
    <row r="112" s="36" customFormat="1" x14ac:dyDescent="0.3"/>
    <row r="113" s="36" customFormat="1" x14ac:dyDescent="0.3"/>
    <row r="114" s="36" customFormat="1" x14ac:dyDescent="0.3"/>
    <row r="115" s="36" customFormat="1" x14ac:dyDescent="0.3"/>
    <row r="116" s="36" customFormat="1" x14ac:dyDescent="0.3"/>
    <row r="117" s="36" customFormat="1" x14ac:dyDescent="0.3"/>
    <row r="118" s="36" customFormat="1" x14ac:dyDescent="0.3"/>
    <row r="119" s="36" customFormat="1" x14ac:dyDescent="0.3"/>
    <row r="120" s="36" customFormat="1" x14ac:dyDescent="0.3"/>
    <row r="121" s="36" customFormat="1" x14ac:dyDescent="0.3"/>
    <row r="122" s="36" customFormat="1" x14ac:dyDescent="0.3"/>
    <row r="123" s="36" customFormat="1" x14ac:dyDescent="0.3"/>
    <row r="124" s="36" customFormat="1" x14ac:dyDescent="0.3"/>
    <row r="125" s="36" customFormat="1" x14ac:dyDescent="0.3"/>
    <row r="126" s="36" customFormat="1" x14ac:dyDescent="0.3"/>
    <row r="127" s="36" customFormat="1" x14ac:dyDescent="0.3"/>
    <row r="128" s="36" customFormat="1" x14ac:dyDescent="0.3"/>
    <row r="129" s="36" customFormat="1" x14ac:dyDescent="0.3"/>
    <row r="130" s="36" customFormat="1" x14ac:dyDescent="0.3"/>
    <row r="131" s="36" customFormat="1" x14ac:dyDescent="0.3"/>
    <row r="132" s="36" customFormat="1" x14ac:dyDescent="0.3"/>
    <row r="133" s="36" customFormat="1" x14ac:dyDescent="0.3"/>
    <row r="134" s="36" customFormat="1" x14ac:dyDescent="0.3"/>
    <row r="135" s="36" customFormat="1" x14ac:dyDescent="0.3"/>
    <row r="136" s="36" customFormat="1" x14ac:dyDescent="0.3"/>
    <row r="137" s="36" customFormat="1" x14ac:dyDescent="0.3"/>
    <row r="138" s="36" customFormat="1" x14ac:dyDescent="0.3"/>
    <row r="139" s="36" customFormat="1" x14ac:dyDescent="0.3"/>
    <row r="140" s="36" customFormat="1" x14ac:dyDescent="0.3"/>
    <row r="141" s="36" customFormat="1" x14ac:dyDescent="0.3"/>
    <row r="142" s="36" customFormat="1" x14ac:dyDescent="0.3"/>
    <row r="143" s="36" customFormat="1" x14ac:dyDescent="0.3"/>
    <row r="144" s="36" customFormat="1" x14ac:dyDescent="0.3"/>
    <row r="145" s="36" customFormat="1" x14ac:dyDescent="0.3"/>
    <row r="146" s="36" customFormat="1" x14ac:dyDescent="0.3"/>
    <row r="147" s="36" customFormat="1" x14ac:dyDescent="0.3"/>
    <row r="148" s="36" customFormat="1" x14ac:dyDescent="0.3"/>
    <row r="149" s="36" customFormat="1" x14ac:dyDescent="0.3"/>
    <row r="150" s="36" customFormat="1" x14ac:dyDescent="0.3"/>
    <row r="151" s="36" customFormat="1" x14ac:dyDescent="0.3"/>
    <row r="152" s="36" customFormat="1" x14ac:dyDescent="0.3"/>
    <row r="153" s="36" customFormat="1" x14ac:dyDescent="0.3"/>
    <row r="154" s="36" customFormat="1" x14ac:dyDescent="0.3"/>
    <row r="155" s="36" customFormat="1" x14ac:dyDescent="0.3"/>
    <row r="156" s="36" customFormat="1" x14ac:dyDescent="0.3"/>
    <row r="157" s="36" customFormat="1" x14ac:dyDescent="0.3"/>
    <row r="158" s="36" customFormat="1" x14ac:dyDescent="0.3"/>
    <row r="159" s="36" customFormat="1" x14ac:dyDescent="0.3"/>
    <row r="160" s="36" customFormat="1" x14ac:dyDescent="0.3"/>
    <row r="161" s="36" customFormat="1" x14ac:dyDescent="0.3"/>
    <row r="162" s="36" customFormat="1" x14ac:dyDescent="0.3"/>
    <row r="163" s="36" customFormat="1" x14ac:dyDescent="0.3"/>
    <row r="164" s="36" customFormat="1" x14ac:dyDescent="0.3"/>
    <row r="165" s="36" customFormat="1" x14ac:dyDescent="0.3"/>
    <row r="166" s="36" customFormat="1" x14ac:dyDescent="0.3"/>
    <row r="167" s="36" customFormat="1" x14ac:dyDescent="0.3"/>
    <row r="168" s="36" customFormat="1" x14ac:dyDescent="0.3"/>
    <row r="169" s="36" customFormat="1" x14ac:dyDescent="0.3"/>
    <row r="170" s="36" customFormat="1" x14ac:dyDescent="0.3"/>
    <row r="171" s="36" customFormat="1" x14ac:dyDescent="0.3"/>
    <row r="172" s="36" customFormat="1" x14ac:dyDescent="0.3"/>
    <row r="173" s="36" customFormat="1" x14ac:dyDescent="0.3"/>
    <row r="174" s="36" customFormat="1" x14ac:dyDescent="0.3"/>
    <row r="175" s="36" customFormat="1" x14ac:dyDescent="0.3"/>
    <row r="176" s="36" customFormat="1" x14ac:dyDescent="0.3"/>
    <row r="177" s="36" customFormat="1" x14ac:dyDescent="0.3"/>
    <row r="178" s="36" customFormat="1" x14ac:dyDescent="0.3"/>
    <row r="179" s="36" customFormat="1" x14ac:dyDescent="0.3"/>
    <row r="180" s="36" customFormat="1" x14ac:dyDescent="0.3"/>
    <row r="181" s="36" customFormat="1" x14ac:dyDescent="0.3"/>
    <row r="182" s="36" customFormat="1" x14ac:dyDescent="0.3"/>
    <row r="183" s="36" customFormat="1" x14ac:dyDescent="0.3"/>
    <row r="184" s="36" customFormat="1" x14ac:dyDescent="0.3"/>
    <row r="185" s="36" customFormat="1" x14ac:dyDescent="0.3"/>
    <row r="186" s="36" customFormat="1" x14ac:dyDescent="0.3"/>
    <row r="187" s="36" customFormat="1" x14ac:dyDescent="0.3"/>
    <row r="188" s="36" customFormat="1" x14ac:dyDescent="0.3"/>
    <row r="189" s="36" customFormat="1" x14ac:dyDescent="0.3"/>
    <row r="190" s="36" customFormat="1" x14ac:dyDescent="0.3"/>
    <row r="191" s="36" customFormat="1" x14ac:dyDescent="0.3"/>
    <row r="192" s="36" customFormat="1" x14ac:dyDescent="0.3"/>
    <row r="193" s="36" customFormat="1" x14ac:dyDescent="0.3"/>
    <row r="194" s="36" customFormat="1" x14ac:dyDescent="0.3"/>
    <row r="195" s="36" customFormat="1" x14ac:dyDescent="0.3"/>
    <row r="196" s="36" customFormat="1" x14ac:dyDescent="0.3"/>
    <row r="197" s="36" customFormat="1" x14ac:dyDescent="0.3"/>
    <row r="198" s="36" customFormat="1" x14ac:dyDescent="0.3"/>
    <row r="199" s="36" customFormat="1" x14ac:dyDescent="0.3"/>
    <row r="200" s="36" customFormat="1" x14ac:dyDescent="0.3"/>
    <row r="201" s="36" customFormat="1" x14ac:dyDescent="0.3"/>
    <row r="202" s="36" customFormat="1" x14ac:dyDescent="0.3"/>
    <row r="203" s="36" customFormat="1" x14ac:dyDescent="0.3"/>
    <row r="204" s="36" customFormat="1" x14ac:dyDescent="0.3"/>
    <row r="205" s="36" customFormat="1" x14ac:dyDescent="0.3"/>
    <row r="206" s="36" customFormat="1" x14ac:dyDescent="0.3"/>
    <row r="207" s="36" customFormat="1" x14ac:dyDescent="0.3"/>
    <row r="208" s="36" customFormat="1" x14ac:dyDescent="0.3"/>
    <row r="209" spans="1:12" s="36" customFormat="1" x14ac:dyDescent="0.3"/>
    <row r="210" spans="1:12" s="36" customFormat="1" x14ac:dyDescent="0.3"/>
    <row r="211" spans="1:12" x14ac:dyDescent="0.3">
      <c r="A211" s="36"/>
      <c r="B211" s="36"/>
      <c r="C211" s="36"/>
      <c r="D211" s="36"/>
      <c r="E211" s="36"/>
      <c r="F211" s="36"/>
      <c r="G211" s="36"/>
      <c r="H211" s="36"/>
      <c r="I211" s="36"/>
      <c r="J211" s="36"/>
      <c r="K211" s="36"/>
      <c r="L211" s="36"/>
    </row>
  </sheetData>
  <sheetProtection algorithmName="SHA-512" hashValue="CqAGGDYfTxaUcCyRD7ZlMTySjY/tNeSnG8VEqe6q2q5iumRabOUqKDvewXug9EVk+y/LkyqMtr7IMvyjB1YqFA==" saltValue="KVlEZFYyjk7utwIk18+lzQ==" spinCount="100000" sheet="1" objects="1" scenarios="1"/>
  <mergeCells count="179">
    <mergeCell ref="A68:K68"/>
    <mergeCell ref="B71:K71"/>
    <mergeCell ref="B72:K72"/>
    <mergeCell ref="C70:G70"/>
    <mergeCell ref="E78:H78"/>
    <mergeCell ref="D74:G74"/>
    <mergeCell ref="I74:J74"/>
    <mergeCell ref="A67:K67"/>
    <mergeCell ref="C59:D59"/>
    <mergeCell ref="E59:F59"/>
    <mergeCell ref="G59:I59"/>
    <mergeCell ref="C60:D60"/>
    <mergeCell ref="E60:F60"/>
    <mergeCell ref="G60:I60"/>
    <mergeCell ref="C61:D61"/>
    <mergeCell ref="E61:F61"/>
    <mergeCell ref="G61:I61"/>
    <mergeCell ref="C62:D62"/>
    <mergeCell ref="E62:F62"/>
    <mergeCell ref="G62:I62"/>
    <mergeCell ref="C63:D63"/>
    <mergeCell ref="C66:D66"/>
    <mergeCell ref="E66:F66"/>
    <mergeCell ref="G66:I66"/>
    <mergeCell ref="C28:D28"/>
    <mergeCell ref="C29:D29"/>
    <mergeCell ref="C30:D30"/>
    <mergeCell ref="C51:D51"/>
    <mergeCell ref="E51:F51"/>
    <mergeCell ref="G51:I51"/>
    <mergeCell ref="C52:D52"/>
    <mergeCell ref="E52:F52"/>
    <mergeCell ref="G52:I52"/>
    <mergeCell ref="C49:D49"/>
    <mergeCell ref="E49:F49"/>
    <mergeCell ref="G49:I49"/>
    <mergeCell ref="C50:D50"/>
    <mergeCell ref="E50:F50"/>
    <mergeCell ref="G50:I50"/>
    <mergeCell ref="G30:I30"/>
    <mergeCell ref="G31:I31"/>
    <mergeCell ref="C48:D48"/>
    <mergeCell ref="C40:D40"/>
    <mergeCell ref="C41:D41"/>
    <mergeCell ref="C43:D43"/>
    <mergeCell ref="C32:D32"/>
    <mergeCell ref="E32:F32"/>
    <mergeCell ref="G32:I32"/>
    <mergeCell ref="C33:D33"/>
    <mergeCell ref="J19:L19"/>
    <mergeCell ref="A19:H19"/>
    <mergeCell ref="A22:K22"/>
    <mergeCell ref="C42:D42"/>
    <mergeCell ref="C53:D53"/>
    <mergeCell ref="E53:F53"/>
    <mergeCell ref="G53:I53"/>
    <mergeCell ref="A44:K44"/>
    <mergeCell ref="C46:D46"/>
    <mergeCell ref="E46:F46"/>
    <mergeCell ref="G46:I46"/>
    <mergeCell ref="E29:F29"/>
    <mergeCell ref="E30:F30"/>
    <mergeCell ref="E31:F31"/>
    <mergeCell ref="E38:F38"/>
    <mergeCell ref="G39:I39"/>
    <mergeCell ref="E41:F41"/>
    <mergeCell ref="E43:F43"/>
    <mergeCell ref="G41:I41"/>
    <mergeCell ref="C38:D38"/>
    <mergeCell ref="G26:I26"/>
    <mergeCell ref="E27:F27"/>
    <mergeCell ref="G23:I23"/>
    <mergeCell ref="G25:I25"/>
    <mergeCell ref="G40:I40"/>
    <mergeCell ref="G28:I28"/>
    <mergeCell ref="G29:I29"/>
    <mergeCell ref="G43:I43"/>
    <mergeCell ref="E39:F39"/>
    <mergeCell ref="E40:F40"/>
    <mergeCell ref="G38:I38"/>
    <mergeCell ref="G24:I24"/>
    <mergeCell ref="E25:F25"/>
    <mergeCell ref="E26:F26"/>
    <mergeCell ref="E28:F28"/>
    <mergeCell ref="E42:F42"/>
    <mergeCell ref="G42:I42"/>
    <mergeCell ref="E33:F33"/>
    <mergeCell ref="G33:I33"/>
    <mergeCell ref="G27:I27"/>
    <mergeCell ref="K3:L3"/>
    <mergeCell ref="A5:J5"/>
    <mergeCell ref="A21:L21"/>
    <mergeCell ref="K5:L5"/>
    <mergeCell ref="A8:J8"/>
    <mergeCell ref="A3:J3"/>
    <mergeCell ref="A14:B14"/>
    <mergeCell ref="A15:B15"/>
    <mergeCell ref="J14:L14"/>
    <mergeCell ref="J15:L15"/>
    <mergeCell ref="A20:K20"/>
    <mergeCell ref="G6:I6"/>
    <mergeCell ref="G7:I7"/>
    <mergeCell ref="D6:E6"/>
    <mergeCell ref="D7:E7"/>
    <mergeCell ref="K8:L8"/>
    <mergeCell ref="A6:C6"/>
    <mergeCell ref="K6:L6"/>
    <mergeCell ref="A18:L18"/>
    <mergeCell ref="A12:J12"/>
    <mergeCell ref="K12:L12"/>
    <mergeCell ref="A16:L16"/>
    <mergeCell ref="A17:H17"/>
    <mergeCell ref="J17:L17"/>
    <mergeCell ref="A7:C7"/>
    <mergeCell ref="K7:L7"/>
    <mergeCell ref="K9:L9"/>
    <mergeCell ref="K10:L10"/>
    <mergeCell ref="A11:L11"/>
    <mergeCell ref="C31:D31"/>
    <mergeCell ref="C23:D23"/>
    <mergeCell ref="C24:D24"/>
    <mergeCell ref="C25:D25"/>
    <mergeCell ref="C26:D26"/>
    <mergeCell ref="C27:D27"/>
    <mergeCell ref="E23:F23"/>
    <mergeCell ref="E24:F24"/>
    <mergeCell ref="I9:J9"/>
    <mergeCell ref="G10:H10"/>
    <mergeCell ref="I10:J10"/>
    <mergeCell ref="C14:I14"/>
    <mergeCell ref="C15:I15"/>
    <mergeCell ref="C10:F10"/>
    <mergeCell ref="A13:L13"/>
    <mergeCell ref="G9:H9"/>
    <mergeCell ref="A9:B9"/>
    <mergeCell ref="A10:B10"/>
    <mergeCell ref="C9:F9"/>
    <mergeCell ref="C34:D34"/>
    <mergeCell ref="E34:F34"/>
    <mergeCell ref="G34:I34"/>
    <mergeCell ref="C35:D35"/>
    <mergeCell ref="E35:F35"/>
    <mergeCell ref="G35:I35"/>
    <mergeCell ref="C36:D36"/>
    <mergeCell ref="E36:F36"/>
    <mergeCell ref="G36:I36"/>
    <mergeCell ref="C65:D65"/>
    <mergeCell ref="E65:F65"/>
    <mergeCell ref="G65:I65"/>
    <mergeCell ref="G48:I48"/>
    <mergeCell ref="A45:K45"/>
    <mergeCell ref="E47:F47"/>
    <mergeCell ref="C39:D39"/>
    <mergeCell ref="C47:D47"/>
    <mergeCell ref="E48:F48"/>
    <mergeCell ref="C54:D54"/>
    <mergeCell ref="E54:F54"/>
    <mergeCell ref="G54:I54"/>
    <mergeCell ref="C57:D57"/>
    <mergeCell ref="E57:F57"/>
    <mergeCell ref="G57:I57"/>
    <mergeCell ref="C58:D58"/>
    <mergeCell ref="E58:F58"/>
    <mergeCell ref="G58:I58"/>
    <mergeCell ref="C55:D55"/>
    <mergeCell ref="E55:F55"/>
    <mergeCell ref="G55:I55"/>
    <mergeCell ref="C56:D56"/>
    <mergeCell ref="E56:F56"/>
    <mergeCell ref="G56:I56"/>
    <mergeCell ref="G47:I47"/>
    <mergeCell ref="C37:D37"/>
    <mergeCell ref="E37:F37"/>
    <mergeCell ref="G37:I37"/>
    <mergeCell ref="E63:F63"/>
    <mergeCell ref="G63:I63"/>
    <mergeCell ref="C64:D64"/>
    <mergeCell ref="E64:F64"/>
    <mergeCell ref="G64:I64"/>
  </mergeCells>
  <dataValidations xWindow="1341" yWindow="578" count="26">
    <dataValidation allowBlank="1" showInputMessage="1" showErrorMessage="1" promptTitle="Datos personales" prompt="Debe indicar el mismo nombre y apellidos que los que ha indicado al inscribirse" sqref="A7:C7" xr:uid="{BF43F42E-3ACD-401F-A5E0-2A0AC55446E4}"/>
    <dataValidation allowBlank="1" showInputMessage="1" showErrorMessage="1" prompt="Indicar con el formato 00000000X para el DNI o X00000000Y en caso del NIE" sqref="D7:E7" xr:uid="{0872E1A0-C4AC-42F7-9ABA-B0B84E220199}"/>
    <dataValidation allowBlank="1" showInputMessage="1" showErrorMessage="1" prompt="Indicar con el formato XX/XX/19XX, primero se indicará el día, luego el mes y, por último, el año. " sqref="F7" xr:uid="{2AFDE5EA-5627-4B3D-B46C-1F900404FD49}"/>
    <dataValidation allowBlank="1" showInputMessage="1" showErrorMessage="1" prompt="Indicar primero la calle, luego número y por último, la población. " sqref="G7" xr:uid="{2C9FB736-BFA7-4E29-955D-E8DDACA5ABCA}"/>
    <dataValidation allowBlank="1" showInputMessage="1" showErrorMessage="1" prompt="Provincia de residencia en la actualidad" sqref="J7" xr:uid="{50F4EB26-8491-41D4-9196-52A0C2C0A245}"/>
    <dataValidation allowBlank="1" showInputMessage="1" showErrorMessage="1" prompt="Indicar el nivel de la titulación y la especialidad que tiene que coincidir con alguna de las requeridas o todas en el anexo específico, si se pide más de una. Ejemplo: Grado, Ingeniería Técnica, Ingeniería Superior, Licenciatura o Diplomatura en ..." sqref="C15:I15" xr:uid="{A91334F7-38F9-466A-BEB6-A05756F62DD5}"/>
    <dataValidation allowBlank="1" showInputMessage="1" showErrorMessage="1" prompt="Marque el cuadro con una cruz para verificar que cumple con el punto 2.2 de otros requisitos. Solo se admitirán declaraciones que indiquen cumplir con los requisitos." sqref="J19 J17" xr:uid="{97B9166C-0D51-4C0C-9FAC-0F4188E4FE58}"/>
    <dataValidation allowBlank="1" showInputMessage="1" showErrorMessage="1" prompt="Se recomienda utilizar un correo personal que debe coincidir con el correo con el que se ha inscrito y al cual le llegarán todas las comunicaciones. " sqref="K7:L7" xr:uid="{2899E9EF-A567-4D3C-A21E-82A86E30CB2A}"/>
    <dataValidation allowBlank="1" showInputMessage="1" showErrorMessage="1" prompt="Se indicará el puesto en INECO u otra empresa. Si es en INECO debe coincidir con el reflejado en el histórico de contratación." sqref="E47:F66" xr:uid="{CBE0278B-BEE3-407C-ADE0-B8BCEABAEE9B}"/>
    <dataValidation allowBlank="1" showInputMessage="1" showErrorMessage="1" prompt="Los trabajadores de INECO deben volver a indicar en Méritos 2) las etapas de experiencia anotadas en Méritos 1) que cumplan las 4 funciones. " sqref="A45:K45" xr:uid="{D57C3AB0-7C68-444C-A451-6E2A8959754D}"/>
    <dataValidation allowBlank="1" showInputMessage="1" showErrorMessage="1" prompt="Solo se consignará experiencia con contratación directa en INECO o través de un contrato de puesta a disposición en INECO o prácticas extracurriculares en INECO,  en cualquier puesto. Debe coincidir con lo indicado en el histórico de contratación" sqref="A22:K22" xr:uid="{7162585B-BEE5-405A-BCC1-5D3B78790DF8}"/>
    <dataValidation allowBlank="1" showInputMessage="1" showErrorMessage="1" prompt="Se debe indicar el año de finalización de cada una de las titulaciones indicadas siguiendo el orden en el que indica las titulaciones, es decir, primero la fecha de la primera titulación indicada, luego la segunda, etc..." sqref="A15:B15" xr:uid="{DF5C55DE-B16A-4093-A455-335C3404AA84}"/>
    <dataValidation allowBlank="1" showInputMessage="1" showErrorMessage="1" prompt="Indicar la universidad o centro de estudios en el que se ha realizado. Si es una titulación realizada fuera de España, deberá indicarse que está homologada por el Ministerio de Educación o que se posee un documento que acredita la equivalencia. " sqref="J15:L15" xr:uid="{5CBBCAB9-A7AF-4CD3-A042-948A296C6B61}"/>
    <dataValidation allowBlank="1" showInputMessage="1" showErrorMessage="1" prompt="Indicar el nombre y apellidos" sqref="C70" xr:uid="{A0C08149-80B0-4038-B070-0B58275D095F}"/>
    <dataValidation allowBlank="1" showDropDown="1" showInputMessage="1" showErrorMessage="1" sqref="A10:B10" xr:uid="{D9D3CC4E-D00E-40AC-9E18-CF17A2478BA6}"/>
    <dataValidation allowBlank="1" showInputMessage="1" showErrorMessage="1" errorTitle="Fecha" error="(generada de forma automática)" promptTitle="Fecha" prompt="(generada de forma automática)" sqref="I74:J74" xr:uid="{635A8483-DEB2-474D-80F7-6385605D28F6}"/>
    <dataValidation allowBlank="1" showInputMessage="1" showErrorMessage="1" errorTitle="Localización" error="(Indicar la ciudad en la que se firma)" promptTitle="Localización" prompt="(Indicar la ciudad en la que se firma)" sqref="D74:G74" xr:uid="{488405A9-09D0-49E7-94B0-452C89975C97}"/>
    <dataValidation allowBlank="1" showInputMessage="1" showErrorMessage="1" promptTitle="Firma" prompt="Es imprescindible para ser válido el documento (firma electrónica o manuscrita). _x000a_Si firma electrónicamente, primero unifique todos los documentos en un único PDF y luego proceda a la firma" sqref="E78:H78" xr:uid="{623C9639-5C5E-4505-BFBD-B547707E2286}"/>
    <dataValidation allowBlank="1" showInputMessage="1" showErrorMessage="1" promptTitle="DNI" prompt="(Indicar número de DNI/NIE con letra/s)" sqref="I70" xr:uid="{B12706B4-3FE0-4121-A9EF-505BABC7EF6B}"/>
    <dataValidation allowBlank="1" showInputMessage="1" showErrorMessage="1" prompt="Se indicará INECO o la empresa en la que se haya realizado la experiencia donde se deben haber realizado las 4 funciones indicadas en el punto &quot;1.15.‐ FUNCIONES ESPECÍFICAS&quot; del anexo específico. " sqref="C47:D66" xr:uid="{9B7233E3-FEF8-40A4-BC5E-972F45C9439E}"/>
    <dataValidation allowBlank="1" showInputMessage="1" showErrorMessage="1" prompt="Las funciones se indicarán con el número 1,2,3 y 4 o ninguna, en caso de puestos en INECO donde no se hayan realizado estas funciones." sqref="G24:I43" xr:uid="{B2BB10BB-8E5E-4D9F-B177-3A0CEE028072}"/>
    <dataValidation allowBlank="1" showInputMessage="1" showErrorMessage="1" prompt="Se indicará exactamente el puesto realizado en INECO, tal y como figura en el histórico de contratación." sqref="E24:F43" xr:uid="{062E13C4-8215-4F3E-96B8-EB17EAA4C8E2}"/>
    <dataValidation type="date" allowBlank="1" showInputMessage="1" showErrorMessage="1" errorTitle="Fecha fuera de plazo" error="Las fechas deben estar comprendidas entre el 20/10/2023 y el 19/10/2026 y no deben solaparse las distintas etapas." prompt="La fecha inicial debe ser 20/10/2023 o posterior y no se podrán solapar etapas en las mismas fechas." sqref="A24:A43" xr:uid="{93B1355D-EC45-4026-99FA-253BDF94B6F7}">
      <formula1>45219</formula1>
      <formula2>46314</formula2>
    </dataValidation>
    <dataValidation type="date" allowBlank="1" showInputMessage="1" showErrorMessage="1" errorTitle="Fecha fuera de plazo" error="Las fechas deben estar comprendidas entre el 20/10/2023 y el 19/10/2026 y no deben solaparse las distintas etapas." prompt="Si actualmente está como trabajador en INECO la fecha final será 19/10/2026 y no se podrán solapar etapas en las mismas fechas." sqref="B24:B43" xr:uid="{60152225-61B4-44D9-A5DC-D424FC1B9119}">
      <formula1>45219</formula1>
      <formula2>46314</formula2>
    </dataValidation>
    <dataValidation type="date" allowBlank="1" showInputMessage="1" showErrorMessage="1" errorTitle="Fecha fuera de plazo" error="Las fechas deben estar comprendidas entre el 20/10/2018 y el 19/10/2026 y no deben solaparse las distintas etapas." prompt="La fecha inicial debe ser 20/10/2018 o posterior y no se podrán solapar etapas en las mismas fechas." sqref="A47:A66" xr:uid="{F0387FB0-4AEA-4AB6-AE63-202A73D43A0C}">
      <formula1>43393</formula1>
      <formula2>46314</formula2>
    </dataValidation>
    <dataValidation type="date" allowBlank="1" showInputMessage="1" showErrorMessage="1" errorTitle="Fecha fuera de plazo" error="Las fechas deben estar comprendidas entre el 20/10/2018 y el 19/10/2026 y no deben solaparse las distintas etapas." prompt="Si actualmente está como trabajador en INECO o en otra empresa la fecha final será 19/10/2026 y no se podrán solapar etapas en las mismas fechas." sqref="B47:B66" xr:uid="{4FF2161F-68CC-457D-BBB3-1EB3B41B314E}">
      <formula1>43393</formula1>
      <formula2>46314</formula2>
    </dataValidation>
  </dataValidations>
  <printOptions horizontalCentered="1"/>
  <pageMargins left="0.70866141732283472" right="0.70866141732283472" top="0.74803149606299213" bottom="0.74803149606299213" header="0.31496062992125984" footer="0.31496062992125984"/>
  <pageSetup paperSize="9" scale="44" fitToHeight="0" orientation="portrait" r:id="rId1"/>
  <rowBreaks count="1" manualBreakCount="1">
    <brk id="44" max="11" man="1"/>
  </rowBreaks>
  <drawing r:id="rId2"/>
  <extLst>
    <ext xmlns:x14="http://schemas.microsoft.com/office/spreadsheetml/2009/9/main" uri="{CCE6A557-97BC-4b89-ADB6-D9C93CAAB3DF}">
      <x14:dataValidations xmlns:xm="http://schemas.microsoft.com/office/excel/2006/main" xWindow="1341" yWindow="578" count="4">
        <x14:dataValidation type="list" allowBlank="1" showInputMessage="1" showErrorMessage="1" prompt="Marque la casilla de verificación con una X para informar que cumple con el punto 2.2 de &quot;OTROS REQUISITOS&quot; indicados en el anexo específico del puesto 1.1.A. Solo se admitirán declaraciones que indiquen cumplir con todos los requisitos." xr:uid="{39A1F833-606C-4187-B402-D502F480400F}">
          <x14:formula1>
            <xm:f>Hoja1!$A$5</xm:f>
          </x14:formula1>
          <xm:sqref>I19</xm:sqref>
        </x14:dataValidation>
        <x14:dataValidation type="list" allowBlank="1" showInputMessage="1" showErrorMessage="1" prompt="La experiencia en mérito 1) debe ser en INECO o con un contrato de puesta a disposición." xr:uid="{446EDB34-8477-452A-B6EA-18A604B8BAB5}">
          <x14:formula1>
            <xm:f>Hoja1!$A$1:$A$2</xm:f>
          </x14:formula1>
          <xm:sqref>C24:D43</xm:sqref>
        </x14:dataValidation>
        <x14:dataValidation type="list" allowBlank="1" showInputMessage="1" showErrorMessage="1" prompt="Marque la casilla de verificación con una X para informar que cumple con el punto 2.1 de &quot;TITULACIÓN ACADÉMICA&quot; indicada en el anexo específico del puesto 1.1.A. Solo se admitirán declaraciones que indiquen cumplir con todos los requisitos." xr:uid="{88BF508B-9DF5-47C2-A372-6630C7D22B1C}">
          <x14:formula1>
            <xm:f>Hoja1!$A$5</xm:f>
          </x14:formula1>
          <xm:sqref>I17</xm:sqref>
        </x14:dataValidation>
        <x14:dataValidation type="list" allowBlank="1" showInputMessage="1" showErrorMessage="1" error="Tiene que seleccionar una de las 2 opciones del desplegable" prompt="Solo se consignará la experiencia de INECO u otra empresa en este apartado siempre que se cumplan las 4 funciones. Las funciones se indicarán con los 4 números: 1,2,3 y 4." xr:uid="{2113A518-B2B3-45F5-BF64-75DAA2EBF1AC}">
          <x14:formula1>
            <xm:f>Hoja1!$A$7:$A$8</xm:f>
          </x14:formula1>
          <xm:sqref>G47:I66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C7AFEE-8C73-4817-A9A1-F5CD45127567}">
  <sheetPr>
    <pageSetUpPr fitToPage="1"/>
  </sheetPr>
  <dimension ref="A1:G414"/>
  <sheetViews>
    <sheetView showGridLines="0" zoomScale="70" zoomScaleNormal="70" workbookViewId="0">
      <pane xSplit="1" ySplit="7" topLeftCell="B8" activePane="bottomRight" state="frozen"/>
      <selection pane="topRight" activeCell="D5" sqref="D5"/>
      <selection pane="bottomLeft" activeCell="A8" sqref="A8"/>
      <selection pane="bottomRight" sqref="A1:A1048576"/>
    </sheetView>
  </sheetViews>
  <sheetFormatPr baseColWidth="10" defaultColWidth="15.69921875" defaultRowHeight="21.75" customHeight="1" x14ac:dyDescent="0.35"/>
  <cols>
    <col min="1" max="1" width="28.09765625" style="76" customWidth="1"/>
    <col min="2" max="2" width="34.3984375" style="77" customWidth="1"/>
    <col min="3" max="3" width="22.3984375" style="76" customWidth="1"/>
    <col min="4" max="4" width="64.3984375" style="78" customWidth="1"/>
    <col min="5" max="5" width="22.3984375" style="76" customWidth="1"/>
    <col min="6" max="7" width="69.19921875" style="74" customWidth="1"/>
    <col min="8" max="16384" width="15.69921875" style="75"/>
  </cols>
  <sheetData>
    <row r="1" spans="1:7" ht="25" hidden="1" customHeight="1" x14ac:dyDescent="0.35">
      <c r="A1" s="70"/>
      <c r="B1" s="72"/>
      <c r="C1" s="71"/>
      <c r="D1" s="73"/>
      <c r="E1" s="71"/>
    </row>
    <row r="2" spans="1:7" ht="21" hidden="1" customHeight="1" x14ac:dyDescent="0.35">
      <c r="A2" s="192"/>
      <c r="B2" s="192"/>
      <c r="C2" s="192"/>
      <c r="D2" s="192"/>
      <c r="E2" s="192"/>
    </row>
    <row r="3" spans="1:7" ht="23.15" hidden="1" customHeight="1" x14ac:dyDescent="0.35"/>
    <row r="4" spans="1:7" ht="26.15" hidden="1" customHeight="1" x14ac:dyDescent="0.35">
      <c r="B4" s="77">
        <v>10</v>
      </c>
      <c r="C4" s="76">
        <v>12</v>
      </c>
      <c r="D4" s="78">
        <v>6</v>
      </c>
      <c r="E4" s="76">
        <v>16</v>
      </c>
    </row>
    <row r="5" spans="1:7" ht="33.65" hidden="1" customHeight="1" x14ac:dyDescent="0.35"/>
    <row r="6" spans="1:7" s="82" customFormat="1" ht="51" hidden="1" customHeight="1" x14ac:dyDescent="0.3">
      <c r="A6" s="80" t="s">
        <v>198</v>
      </c>
      <c r="B6" s="79" t="s">
        <v>200</v>
      </c>
      <c r="C6" s="79" t="s">
        <v>201</v>
      </c>
      <c r="D6" s="79" t="s">
        <v>199</v>
      </c>
      <c r="E6" s="79" t="s">
        <v>202</v>
      </c>
      <c r="F6" s="81"/>
      <c r="G6" s="81"/>
    </row>
    <row r="7" spans="1:7" s="82" customFormat="1" ht="88.5" customHeight="1" x14ac:dyDescent="0.3">
      <c r="A7" s="102" t="s">
        <v>89</v>
      </c>
      <c r="B7" s="102" t="s">
        <v>44</v>
      </c>
      <c r="C7" s="102" t="s">
        <v>41</v>
      </c>
      <c r="D7" s="102" t="s">
        <v>42</v>
      </c>
      <c r="E7" s="102" t="s">
        <v>43</v>
      </c>
      <c r="F7" s="83" t="s">
        <v>90</v>
      </c>
      <c r="G7" s="84" t="s">
        <v>45</v>
      </c>
    </row>
    <row r="8" spans="1:7" ht="55.5" customHeight="1" x14ac:dyDescent="0.35">
      <c r="A8" s="85" t="s">
        <v>193</v>
      </c>
      <c r="B8" s="87" t="s">
        <v>204</v>
      </c>
      <c r="C8" s="86" t="s">
        <v>6</v>
      </c>
      <c r="D8" s="88" t="s">
        <v>203</v>
      </c>
      <c r="E8" s="86" t="s">
        <v>8</v>
      </c>
      <c r="F8" s="89" t="s">
        <v>205</v>
      </c>
      <c r="G8" s="89" t="s">
        <v>206</v>
      </c>
    </row>
    <row r="9" spans="1:7" ht="55.5" customHeight="1" x14ac:dyDescent="0.35">
      <c r="A9" s="85" t="s">
        <v>207</v>
      </c>
      <c r="B9" s="87" t="s">
        <v>209</v>
      </c>
      <c r="C9" s="86" t="s">
        <v>4</v>
      </c>
      <c r="D9" s="88" t="s">
        <v>208</v>
      </c>
      <c r="E9" s="86" t="s">
        <v>8</v>
      </c>
      <c r="F9" s="104" t="s">
        <v>210</v>
      </c>
      <c r="G9" s="104" t="s">
        <v>211</v>
      </c>
    </row>
    <row r="10" spans="1:7" ht="55.5" customHeight="1" x14ac:dyDescent="0.35">
      <c r="A10" s="85" t="s">
        <v>212</v>
      </c>
      <c r="B10" s="87" t="s">
        <v>209</v>
      </c>
      <c r="C10" s="86" t="s">
        <v>75</v>
      </c>
      <c r="D10" s="88" t="s">
        <v>213</v>
      </c>
      <c r="E10" s="103" t="s">
        <v>8</v>
      </c>
      <c r="F10" s="106" t="s">
        <v>210</v>
      </c>
      <c r="G10" s="105" t="s">
        <v>1348</v>
      </c>
    </row>
    <row r="11" spans="1:7" ht="55.5" customHeight="1" x14ac:dyDescent="0.35">
      <c r="A11" s="85" t="s">
        <v>214</v>
      </c>
      <c r="B11" s="87" t="s">
        <v>204</v>
      </c>
      <c r="C11" s="86" t="s">
        <v>3</v>
      </c>
      <c r="D11" s="88" t="s">
        <v>215</v>
      </c>
      <c r="E11" s="86" t="s">
        <v>216</v>
      </c>
      <c r="F11" s="89" t="s">
        <v>217</v>
      </c>
      <c r="G11" s="89" t="s">
        <v>218</v>
      </c>
    </row>
    <row r="12" spans="1:7" ht="55.5" customHeight="1" x14ac:dyDescent="0.35">
      <c r="A12" s="85" t="s">
        <v>219</v>
      </c>
      <c r="B12" s="87" t="s">
        <v>63</v>
      </c>
      <c r="C12" s="86" t="s">
        <v>4</v>
      </c>
      <c r="D12" s="88" t="s">
        <v>220</v>
      </c>
      <c r="E12" s="86" t="s">
        <v>8</v>
      </c>
      <c r="F12" s="89" t="s">
        <v>221</v>
      </c>
      <c r="G12" s="89" t="s">
        <v>222</v>
      </c>
    </row>
    <row r="13" spans="1:7" ht="55.5" customHeight="1" x14ac:dyDescent="0.35">
      <c r="A13" s="85" t="s">
        <v>223</v>
      </c>
      <c r="B13" s="87" t="s">
        <v>63</v>
      </c>
      <c r="C13" s="86" t="s">
        <v>5</v>
      </c>
      <c r="D13" s="88" t="s">
        <v>224</v>
      </c>
      <c r="E13" s="86" t="s">
        <v>8</v>
      </c>
      <c r="F13" s="89" t="s">
        <v>92</v>
      </c>
      <c r="G13" s="89" t="s">
        <v>225</v>
      </c>
    </row>
    <row r="14" spans="1:7" ht="55.5" customHeight="1" x14ac:dyDescent="0.35">
      <c r="A14" s="85" t="s">
        <v>226</v>
      </c>
      <c r="B14" s="87" t="s">
        <v>63</v>
      </c>
      <c r="C14" s="86" t="s">
        <v>5</v>
      </c>
      <c r="D14" s="88" t="s">
        <v>227</v>
      </c>
      <c r="E14" s="86" t="s">
        <v>8</v>
      </c>
      <c r="F14" s="89" t="s">
        <v>221</v>
      </c>
      <c r="G14" s="89" t="s">
        <v>225</v>
      </c>
    </row>
    <row r="15" spans="1:7" ht="55.5" customHeight="1" x14ac:dyDescent="0.35">
      <c r="A15" s="85" t="s">
        <v>228</v>
      </c>
      <c r="B15" s="87" t="s">
        <v>63</v>
      </c>
      <c r="C15" s="86" t="s">
        <v>5</v>
      </c>
      <c r="D15" s="88" t="s">
        <v>229</v>
      </c>
      <c r="E15" s="86" t="s">
        <v>8</v>
      </c>
      <c r="F15" s="89" t="s">
        <v>230</v>
      </c>
      <c r="G15" s="89" t="s">
        <v>231</v>
      </c>
    </row>
    <row r="16" spans="1:7" ht="55.5" customHeight="1" x14ac:dyDescent="0.35">
      <c r="A16" s="85" t="s">
        <v>232</v>
      </c>
      <c r="B16" s="87" t="s">
        <v>63</v>
      </c>
      <c r="C16" s="86" t="s">
        <v>5</v>
      </c>
      <c r="D16" s="88" t="s">
        <v>233</v>
      </c>
      <c r="E16" s="86" t="s">
        <v>8</v>
      </c>
      <c r="F16" s="89" t="s">
        <v>93</v>
      </c>
      <c r="G16" s="89" t="s">
        <v>234</v>
      </c>
    </row>
    <row r="17" spans="1:7" ht="55.5" customHeight="1" x14ac:dyDescent="0.35">
      <c r="A17" s="85" t="s">
        <v>235</v>
      </c>
      <c r="B17" s="87" t="s">
        <v>63</v>
      </c>
      <c r="C17" s="86" t="s">
        <v>5</v>
      </c>
      <c r="D17" s="88" t="s">
        <v>233</v>
      </c>
      <c r="E17" s="86" t="s">
        <v>8</v>
      </c>
      <c r="F17" s="89" t="s">
        <v>93</v>
      </c>
      <c r="G17" s="89" t="s">
        <v>234</v>
      </c>
    </row>
    <row r="18" spans="1:7" ht="55.5" customHeight="1" x14ac:dyDescent="0.35">
      <c r="A18" s="85" t="s">
        <v>236</v>
      </c>
      <c r="B18" s="87" t="s">
        <v>63</v>
      </c>
      <c r="C18" s="86" t="s">
        <v>4</v>
      </c>
      <c r="D18" s="88" t="s">
        <v>237</v>
      </c>
      <c r="E18" s="86" t="s">
        <v>8</v>
      </c>
      <c r="F18" s="89" t="s">
        <v>93</v>
      </c>
      <c r="G18" s="89" t="s">
        <v>238</v>
      </c>
    </row>
    <row r="19" spans="1:7" ht="55.5" customHeight="1" x14ac:dyDescent="0.35">
      <c r="A19" s="85" t="s">
        <v>239</v>
      </c>
      <c r="B19" s="87" t="s">
        <v>63</v>
      </c>
      <c r="C19" s="86" t="s">
        <v>4</v>
      </c>
      <c r="D19" s="88" t="s">
        <v>240</v>
      </c>
      <c r="E19" s="86" t="s">
        <v>8</v>
      </c>
      <c r="F19" s="89" t="s">
        <v>221</v>
      </c>
      <c r="G19" s="89" t="s">
        <v>241</v>
      </c>
    </row>
    <row r="20" spans="1:7" ht="55.5" customHeight="1" x14ac:dyDescent="0.35">
      <c r="A20" s="91" t="s">
        <v>242</v>
      </c>
      <c r="B20" s="93" t="s">
        <v>63</v>
      </c>
      <c r="C20" s="92" t="s">
        <v>5</v>
      </c>
      <c r="D20" s="94" t="s">
        <v>243</v>
      </c>
      <c r="E20" s="92" t="s">
        <v>8</v>
      </c>
      <c r="F20" s="89" t="s">
        <v>244</v>
      </c>
      <c r="G20" s="89" t="s">
        <v>94</v>
      </c>
    </row>
    <row r="21" spans="1:7" ht="55.5" customHeight="1" x14ac:dyDescent="0.35">
      <c r="A21" s="85" t="s">
        <v>245</v>
      </c>
      <c r="B21" s="87" t="s">
        <v>63</v>
      </c>
      <c r="C21" s="86" t="s">
        <v>4</v>
      </c>
      <c r="D21" s="88" t="s">
        <v>246</v>
      </c>
      <c r="E21" s="86" t="s">
        <v>8</v>
      </c>
      <c r="F21" s="89" t="s">
        <v>247</v>
      </c>
      <c r="G21" s="89" t="s">
        <v>248</v>
      </c>
    </row>
    <row r="22" spans="1:7" ht="55.5" customHeight="1" x14ac:dyDescent="0.35">
      <c r="A22" s="85" t="s">
        <v>249</v>
      </c>
      <c r="B22" s="87" t="s">
        <v>63</v>
      </c>
      <c r="C22" s="86" t="s">
        <v>6</v>
      </c>
      <c r="D22" s="88" t="s">
        <v>97</v>
      </c>
      <c r="E22" s="86" t="s">
        <v>8</v>
      </c>
      <c r="F22" s="89" t="s">
        <v>250</v>
      </c>
      <c r="G22" s="89" t="s">
        <v>251</v>
      </c>
    </row>
    <row r="23" spans="1:7" ht="55.5" customHeight="1" x14ac:dyDescent="0.35">
      <c r="A23" s="85" t="s">
        <v>252</v>
      </c>
      <c r="B23" s="87" t="s">
        <v>91</v>
      </c>
      <c r="C23" s="86" t="s">
        <v>5</v>
      </c>
      <c r="D23" s="88" t="s">
        <v>253</v>
      </c>
      <c r="E23" s="86" t="s">
        <v>62</v>
      </c>
      <c r="F23" s="89" t="s">
        <v>254</v>
      </c>
      <c r="G23" s="89" t="s">
        <v>255</v>
      </c>
    </row>
    <row r="24" spans="1:7" ht="55.5" customHeight="1" x14ac:dyDescent="0.35">
      <c r="A24" s="85" t="s">
        <v>256</v>
      </c>
      <c r="B24" s="87" t="s">
        <v>91</v>
      </c>
      <c r="C24" s="86" t="s">
        <v>6</v>
      </c>
      <c r="D24" s="88" t="s">
        <v>171</v>
      </c>
      <c r="E24" s="86" t="s">
        <v>8</v>
      </c>
      <c r="F24" s="89" t="s">
        <v>257</v>
      </c>
      <c r="G24" s="89" t="s">
        <v>258</v>
      </c>
    </row>
    <row r="25" spans="1:7" ht="55.5" customHeight="1" x14ac:dyDescent="0.35">
      <c r="A25" s="85" t="s">
        <v>259</v>
      </c>
      <c r="B25" s="87" t="s">
        <v>91</v>
      </c>
      <c r="C25" s="86" t="s">
        <v>3</v>
      </c>
      <c r="D25" s="88" t="s">
        <v>260</v>
      </c>
      <c r="E25" s="86" t="s">
        <v>62</v>
      </c>
      <c r="F25" s="89" t="s">
        <v>261</v>
      </c>
      <c r="G25" s="89" t="s">
        <v>262</v>
      </c>
    </row>
    <row r="26" spans="1:7" ht="55.5" customHeight="1" x14ac:dyDescent="0.35">
      <c r="A26" s="85" t="s">
        <v>263</v>
      </c>
      <c r="B26" s="87" t="s">
        <v>91</v>
      </c>
      <c r="C26" s="86" t="s">
        <v>3</v>
      </c>
      <c r="D26" s="88" t="s">
        <v>264</v>
      </c>
      <c r="E26" s="86" t="s">
        <v>8</v>
      </c>
      <c r="F26" s="89" t="s">
        <v>265</v>
      </c>
      <c r="G26" s="89" t="s">
        <v>266</v>
      </c>
    </row>
    <row r="27" spans="1:7" ht="55.5" customHeight="1" x14ac:dyDescent="0.35">
      <c r="A27" s="85" t="s">
        <v>267</v>
      </c>
      <c r="B27" s="87" t="s">
        <v>91</v>
      </c>
      <c r="C27" s="86" t="s">
        <v>4</v>
      </c>
      <c r="D27" s="88" t="s">
        <v>268</v>
      </c>
      <c r="E27" s="86" t="s">
        <v>62</v>
      </c>
      <c r="F27" s="89" t="s">
        <v>254</v>
      </c>
      <c r="G27" s="89" t="s">
        <v>269</v>
      </c>
    </row>
    <row r="28" spans="1:7" ht="55.5" customHeight="1" x14ac:dyDescent="0.35">
      <c r="A28" s="85" t="s">
        <v>270</v>
      </c>
      <c r="B28" s="87" t="s">
        <v>91</v>
      </c>
      <c r="C28" s="86" t="s">
        <v>4</v>
      </c>
      <c r="D28" s="88" t="s">
        <v>253</v>
      </c>
      <c r="E28" s="86" t="s">
        <v>8</v>
      </c>
      <c r="F28" s="89" t="s">
        <v>254</v>
      </c>
      <c r="G28" s="89" t="s">
        <v>271</v>
      </c>
    </row>
    <row r="29" spans="1:7" ht="55.5" customHeight="1" x14ac:dyDescent="0.35">
      <c r="A29" s="85" t="s">
        <v>272</v>
      </c>
      <c r="B29" s="87" t="s">
        <v>91</v>
      </c>
      <c r="C29" s="86" t="s">
        <v>5</v>
      </c>
      <c r="D29" s="88" t="s">
        <v>253</v>
      </c>
      <c r="E29" s="86" t="s">
        <v>8</v>
      </c>
      <c r="F29" s="89" t="s">
        <v>254</v>
      </c>
      <c r="G29" s="89" t="s">
        <v>273</v>
      </c>
    </row>
    <row r="30" spans="1:7" ht="55.5" customHeight="1" x14ac:dyDescent="0.35">
      <c r="A30" s="85" t="s">
        <v>274</v>
      </c>
      <c r="B30" s="87" t="s">
        <v>91</v>
      </c>
      <c r="C30" s="86" t="s">
        <v>67</v>
      </c>
      <c r="D30" s="88" t="s">
        <v>275</v>
      </c>
      <c r="E30" s="86" t="s">
        <v>8</v>
      </c>
      <c r="F30" s="106" t="s">
        <v>1349</v>
      </c>
      <c r="G30" s="105" t="s">
        <v>1350</v>
      </c>
    </row>
    <row r="31" spans="1:7" ht="55.5" customHeight="1" x14ac:dyDescent="0.35">
      <c r="A31" s="85" t="s">
        <v>276</v>
      </c>
      <c r="B31" s="87" t="s">
        <v>91</v>
      </c>
      <c r="C31" s="86" t="s">
        <v>4</v>
      </c>
      <c r="D31" s="88" t="s">
        <v>277</v>
      </c>
      <c r="E31" s="86" t="s">
        <v>8</v>
      </c>
      <c r="F31" s="89" t="s">
        <v>265</v>
      </c>
      <c r="G31" s="89" t="s">
        <v>278</v>
      </c>
    </row>
    <row r="32" spans="1:7" ht="55.5" customHeight="1" x14ac:dyDescent="0.35">
      <c r="A32" s="85" t="s">
        <v>279</v>
      </c>
      <c r="B32" s="87" t="s">
        <v>91</v>
      </c>
      <c r="C32" s="86" t="s">
        <v>5</v>
      </c>
      <c r="D32" s="88" t="s">
        <v>280</v>
      </c>
      <c r="E32" s="86" t="s">
        <v>8</v>
      </c>
      <c r="F32" s="89" t="s">
        <v>281</v>
      </c>
      <c r="G32" s="89" t="s">
        <v>282</v>
      </c>
    </row>
    <row r="33" spans="1:7" ht="55.5" customHeight="1" x14ac:dyDescent="0.35">
      <c r="A33" s="85" t="s">
        <v>283</v>
      </c>
      <c r="B33" s="87" t="s">
        <v>91</v>
      </c>
      <c r="C33" s="86" t="s">
        <v>5</v>
      </c>
      <c r="D33" s="88" t="s">
        <v>268</v>
      </c>
      <c r="E33" s="86" t="s">
        <v>8</v>
      </c>
      <c r="F33" s="89" t="s">
        <v>254</v>
      </c>
      <c r="G33" s="89" t="s">
        <v>284</v>
      </c>
    </row>
    <row r="34" spans="1:7" ht="55.5" customHeight="1" x14ac:dyDescent="0.35">
      <c r="A34" s="85" t="s">
        <v>285</v>
      </c>
      <c r="B34" s="87" t="s">
        <v>91</v>
      </c>
      <c r="C34" s="86" t="s">
        <v>4</v>
      </c>
      <c r="D34" s="88" t="s">
        <v>253</v>
      </c>
      <c r="E34" s="86" t="s">
        <v>8</v>
      </c>
      <c r="F34" s="89" t="s">
        <v>254</v>
      </c>
      <c r="G34" s="89" t="s">
        <v>286</v>
      </c>
    </row>
    <row r="35" spans="1:7" ht="55.5" customHeight="1" x14ac:dyDescent="0.35">
      <c r="A35" s="91" t="s">
        <v>287</v>
      </c>
      <c r="B35" s="93" t="s">
        <v>91</v>
      </c>
      <c r="C35" s="92" t="s">
        <v>4</v>
      </c>
      <c r="D35" s="94" t="s">
        <v>288</v>
      </c>
      <c r="E35" s="92" t="s">
        <v>8</v>
      </c>
      <c r="F35" s="89" t="s">
        <v>289</v>
      </c>
      <c r="G35" s="89" t="s">
        <v>290</v>
      </c>
    </row>
    <row r="36" spans="1:7" ht="55.5" customHeight="1" x14ac:dyDescent="0.35">
      <c r="A36" s="85" t="s">
        <v>291</v>
      </c>
      <c r="B36" s="87" t="s">
        <v>66</v>
      </c>
      <c r="C36" s="86" t="s">
        <v>5</v>
      </c>
      <c r="D36" s="88" t="s">
        <v>292</v>
      </c>
      <c r="E36" s="86" t="s">
        <v>112</v>
      </c>
      <c r="F36" s="89" t="s">
        <v>173</v>
      </c>
      <c r="G36" s="89" t="s">
        <v>293</v>
      </c>
    </row>
    <row r="37" spans="1:7" ht="55.5" customHeight="1" x14ac:dyDescent="0.35">
      <c r="A37" s="85" t="s">
        <v>294</v>
      </c>
      <c r="B37" s="87" t="s">
        <v>66</v>
      </c>
      <c r="C37" s="86" t="s">
        <v>48</v>
      </c>
      <c r="D37" s="88" t="s">
        <v>295</v>
      </c>
      <c r="E37" s="86" t="s">
        <v>8</v>
      </c>
      <c r="F37" s="89" t="s">
        <v>173</v>
      </c>
      <c r="G37" s="89" t="s">
        <v>296</v>
      </c>
    </row>
    <row r="38" spans="1:7" ht="55.5" customHeight="1" x14ac:dyDescent="0.35">
      <c r="A38" s="85" t="s">
        <v>297</v>
      </c>
      <c r="B38" s="87" t="s">
        <v>66</v>
      </c>
      <c r="C38" s="86" t="s">
        <v>4</v>
      </c>
      <c r="D38" s="88" t="s">
        <v>298</v>
      </c>
      <c r="E38" s="86" t="s">
        <v>8</v>
      </c>
      <c r="F38" s="89" t="s">
        <v>173</v>
      </c>
      <c r="G38" s="89" t="s">
        <v>299</v>
      </c>
    </row>
    <row r="39" spans="1:7" ht="55.5" customHeight="1" x14ac:dyDescent="0.35">
      <c r="A39" s="85" t="s">
        <v>300</v>
      </c>
      <c r="B39" s="87" t="s">
        <v>66</v>
      </c>
      <c r="C39" s="86" t="s">
        <v>4</v>
      </c>
      <c r="D39" s="88" t="s">
        <v>301</v>
      </c>
      <c r="E39" s="86" t="s">
        <v>8</v>
      </c>
      <c r="F39" s="89" t="s">
        <v>173</v>
      </c>
      <c r="G39" s="89" t="s">
        <v>302</v>
      </c>
    </row>
    <row r="40" spans="1:7" ht="55.5" customHeight="1" x14ac:dyDescent="0.35">
      <c r="A40" s="85" t="s">
        <v>303</v>
      </c>
      <c r="B40" s="87" t="s">
        <v>66</v>
      </c>
      <c r="C40" s="86" t="s">
        <v>48</v>
      </c>
      <c r="D40" s="88" t="s">
        <v>301</v>
      </c>
      <c r="E40" s="86" t="s">
        <v>8</v>
      </c>
      <c r="F40" s="89" t="s">
        <v>173</v>
      </c>
      <c r="G40" s="89" t="s">
        <v>304</v>
      </c>
    </row>
    <row r="41" spans="1:7" ht="55.5" customHeight="1" x14ac:dyDescent="0.35">
      <c r="A41" s="85" t="s">
        <v>305</v>
      </c>
      <c r="B41" s="87" t="s">
        <v>66</v>
      </c>
      <c r="C41" s="86" t="s">
        <v>3</v>
      </c>
      <c r="D41" s="88" t="s">
        <v>101</v>
      </c>
      <c r="E41" s="86" t="s">
        <v>8</v>
      </c>
      <c r="F41" s="89" t="s">
        <v>173</v>
      </c>
      <c r="G41" s="89" t="s">
        <v>306</v>
      </c>
    </row>
    <row r="42" spans="1:7" ht="55.5" customHeight="1" x14ac:dyDescent="0.35">
      <c r="A42" s="85" t="s">
        <v>307</v>
      </c>
      <c r="B42" s="87" t="s">
        <v>66</v>
      </c>
      <c r="C42" s="86" t="s">
        <v>3</v>
      </c>
      <c r="D42" s="88" t="s">
        <v>101</v>
      </c>
      <c r="E42" s="86" t="s">
        <v>8</v>
      </c>
      <c r="F42" s="89" t="s">
        <v>173</v>
      </c>
      <c r="G42" s="89" t="s">
        <v>308</v>
      </c>
    </row>
    <row r="43" spans="1:7" ht="55.5" customHeight="1" x14ac:dyDescent="0.35">
      <c r="A43" s="85" t="s">
        <v>309</v>
      </c>
      <c r="B43" s="87" t="s">
        <v>66</v>
      </c>
      <c r="C43" s="86" t="s">
        <v>3</v>
      </c>
      <c r="D43" s="88" t="s">
        <v>101</v>
      </c>
      <c r="E43" s="86" t="s">
        <v>8</v>
      </c>
      <c r="F43" s="89" t="s">
        <v>173</v>
      </c>
      <c r="G43" s="89" t="s">
        <v>310</v>
      </c>
    </row>
    <row r="44" spans="1:7" ht="55.5" customHeight="1" x14ac:dyDescent="0.35">
      <c r="A44" s="85" t="s">
        <v>311</v>
      </c>
      <c r="B44" s="87" t="s">
        <v>66</v>
      </c>
      <c r="C44" s="86" t="s">
        <v>3</v>
      </c>
      <c r="D44" s="88" t="s">
        <v>101</v>
      </c>
      <c r="E44" s="86" t="s">
        <v>8</v>
      </c>
      <c r="F44" s="89" t="s">
        <v>173</v>
      </c>
      <c r="G44" s="89" t="s">
        <v>312</v>
      </c>
    </row>
    <row r="45" spans="1:7" ht="55.5" customHeight="1" x14ac:dyDescent="0.35">
      <c r="A45" s="85" t="s">
        <v>313</v>
      </c>
      <c r="B45" s="87" t="s">
        <v>65</v>
      </c>
      <c r="C45" s="86" t="s">
        <v>6</v>
      </c>
      <c r="D45" s="88" t="s">
        <v>314</v>
      </c>
      <c r="E45" s="86" t="s">
        <v>8</v>
      </c>
      <c r="F45" s="89" t="s">
        <v>315</v>
      </c>
      <c r="G45" s="89" t="s">
        <v>316</v>
      </c>
    </row>
    <row r="46" spans="1:7" ht="55.5" customHeight="1" x14ac:dyDescent="0.35">
      <c r="A46" s="85" t="s">
        <v>317</v>
      </c>
      <c r="B46" s="87" t="s">
        <v>65</v>
      </c>
      <c r="C46" s="86" t="s">
        <v>5</v>
      </c>
      <c r="D46" s="88" t="s">
        <v>106</v>
      </c>
      <c r="E46" s="86" t="s">
        <v>8</v>
      </c>
      <c r="F46" s="89" t="s">
        <v>315</v>
      </c>
      <c r="G46" s="89" t="s">
        <v>107</v>
      </c>
    </row>
    <row r="47" spans="1:7" ht="55.5" customHeight="1" x14ac:dyDescent="0.35">
      <c r="A47" s="85" t="s">
        <v>318</v>
      </c>
      <c r="B47" s="87" t="s">
        <v>65</v>
      </c>
      <c r="C47" s="86" t="s">
        <v>4</v>
      </c>
      <c r="D47" s="88" t="s">
        <v>108</v>
      </c>
      <c r="E47" s="86" t="s">
        <v>8</v>
      </c>
      <c r="F47" s="89" t="s">
        <v>319</v>
      </c>
      <c r="G47" s="89" t="s">
        <v>320</v>
      </c>
    </row>
    <row r="48" spans="1:7" ht="55.5" customHeight="1" x14ac:dyDescent="0.35">
      <c r="A48" s="91" t="s">
        <v>321</v>
      </c>
      <c r="B48" s="93" t="s">
        <v>65</v>
      </c>
      <c r="C48" s="92" t="s">
        <v>4</v>
      </c>
      <c r="D48" s="94" t="s">
        <v>108</v>
      </c>
      <c r="E48" s="92" t="s">
        <v>8</v>
      </c>
      <c r="F48" s="89" t="s">
        <v>319</v>
      </c>
      <c r="G48" s="89" t="s">
        <v>320</v>
      </c>
    </row>
    <row r="49" spans="1:7" ht="55.5" customHeight="1" x14ac:dyDescent="0.35">
      <c r="A49" s="85" t="s">
        <v>322</v>
      </c>
      <c r="B49" s="87" t="s">
        <v>64</v>
      </c>
      <c r="C49" s="86" t="s">
        <v>75</v>
      </c>
      <c r="D49" s="88" t="s">
        <v>105</v>
      </c>
      <c r="E49" s="86" t="s">
        <v>8</v>
      </c>
      <c r="F49" s="106" t="s">
        <v>100</v>
      </c>
      <c r="G49" s="105" t="s">
        <v>1351</v>
      </c>
    </row>
    <row r="50" spans="1:7" ht="55.5" customHeight="1" x14ac:dyDescent="0.35">
      <c r="A50" s="85" t="s">
        <v>323</v>
      </c>
      <c r="B50" s="87" t="s">
        <v>64</v>
      </c>
      <c r="C50" s="86" t="s">
        <v>4</v>
      </c>
      <c r="D50" s="88" t="s">
        <v>324</v>
      </c>
      <c r="E50" s="86" t="s">
        <v>8</v>
      </c>
      <c r="F50" s="89" t="s">
        <v>100</v>
      </c>
      <c r="G50" s="89" t="s">
        <v>325</v>
      </c>
    </row>
    <row r="51" spans="1:7" ht="55.5" customHeight="1" x14ac:dyDescent="0.35">
      <c r="A51" s="85" t="s">
        <v>326</v>
      </c>
      <c r="B51" s="87" t="s">
        <v>328</v>
      </c>
      <c r="C51" s="86" t="s">
        <v>48</v>
      </c>
      <c r="D51" s="88" t="s">
        <v>327</v>
      </c>
      <c r="E51" s="86" t="s">
        <v>8</v>
      </c>
      <c r="F51" s="89" t="s">
        <v>329</v>
      </c>
      <c r="G51" s="89" t="s">
        <v>330</v>
      </c>
    </row>
    <row r="52" spans="1:7" ht="55.5" customHeight="1" x14ac:dyDescent="0.35">
      <c r="A52" s="85" t="s">
        <v>331</v>
      </c>
      <c r="B52" s="87" t="s">
        <v>328</v>
      </c>
      <c r="C52" s="86" t="s">
        <v>3</v>
      </c>
      <c r="D52" s="88" t="s">
        <v>332</v>
      </c>
      <c r="E52" s="86" t="s">
        <v>8</v>
      </c>
      <c r="F52" s="89" t="s">
        <v>329</v>
      </c>
      <c r="G52" s="89" t="s">
        <v>333</v>
      </c>
    </row>
    <row r="53" spans="1:7" ht="55.5" customHeight="1" x14ac:dyDescent="0.35">
      <c r="A53" s="85" t="s">
        <v>334</v>
      </c>
      <c r="B53" s="87" t="s">
        <v>328</v>
      </c>
      <c r="C53" s="86" t="s">
        <v>5</v>
      </c>
      <c r="D53" s="88" t="s">
        <v>335</v>
      </c>
      <c r="E53" s="86" t="s">
        <v>8</v>
      </c>
      <c r="F53" s="89" t="s">
        <v>336</v>
      </c>
      <c r="G53" s="89" t="s">
        <v>337</v>
      </c>
    </row>
    <row r="54" spans="1:7" ht="55.5" customHeight="1" x14ac:dyDescent="0.35">
      <c r="A54" s="85" t="s">
        <v>338</v>
      </c>
      <c r="B54" s="87" t="s">
        <v>328</v>
      </c>
      <c r="C54" s="86" t="s">
        <v>4</v>
      </c>
      <c r="D54" s="88" t="s">
        <v>339</v>
      </c>
      <c r="E54" s="86" t="s">
        <v>8</v>
      </c>
      <c r="F54" s="89" t="s">
        <v>336</v>
      </c>
      <c r="G54" s="89" t="s">
        <v>340</v>
      </c>
    </row>
    <row r="55" spans="1:7" ht="55.5" customHeight="1" x14ac:dyDescent="0.35">
      <c r="A55" s="85" t="s">
        <v>341</v>
      </c>
      <c r="B55" s="87" t="s">
        <v>328</v>
      </c>
      <c r="C55" s="86" t="s">
        <v>4</v>
      </c>
      <c r="D55" s="88" t="s">
        <v>342</v>
      </c>
      <c r="E55" s="86" t="s">
        <v>8</v>
      </c>
      <c r="F55" s="89" t="s">
        <v>336</v>
      </c>
      <c r="G55" s="89" t="s">
        <v>343</v>
      </c>
    </row>
    <row r="56" spans="1:7" ht="55.5" customHeight="1" x14ac:dyDescent="0.35">
      <c r="A56" s="85" t="s">
        <v>344</v>
      </c>
      <c r="B56" s="87" t="s">
        <v>328</v>
      </c>
      <c r="C56" s="86" t="s">
        <v>4</v>
      </c>
      <c r="D56" s="88" t="s">
        <v>345</v>
      </c>
      <c r="E56" s="86" t="s">
        <v>8</v>
      </c>
      <c r="F56" s="89" t="s">
        <v>329</v>
      </c>
      <c r="G56" s="89" t="s">
        <v>346</v>
      </c>
    </row>
    <row r="57" spans="1:7" ht="55.5" customHeight="1" x14ac:dyDescent="0.35">
      <c r="A57" s="85" t="s">
        <v>347</v>
      </c>
      <c r="B57" s="87" t="s">
        <v>328</v>
      </c>
      <c r="C57" s="86" t="s">
        <v>3</v>
      </c>
      <c r="D57" s="88" t="s">
        <v>348</v>
      </c>
      <c r="E57" s="86" t="s">
        <v>8</v>
      </c>
      <c r="F57" s="89" t="s">
        <v>349</v>
      </c>
      <c r="G57" s="89" t="s">
        <v>350</v>
      </c>
    </row>
    <row r="58" spans="1:7" ht="55.5" customHeight="1" x14ac:dyDescent="0.35">
      <c r="A58" s="85" t="s">
        <v>351</v>
      </c>
      <c r="B58" s="87" t="s">
        <v>328</v>
      </c>
      <c r="C58" s="86" t="s">
        <v>5</v>
      </c>
      <c r="D58" s="88" t="s">
        <v>352</v>
      </c>
      <c r="E58" s="86" t="s">
        <v>8</v>
      </c>
      <c r="F58" s="89" t="s">
        <v>329</v>
      </c>
      <c r="G58" s="89" t="s">
        <v>353</v>
      </c>
    </row>
    <row r="59" spans="1:7" ht="55.5" customHeight="1" x14ac:dyDescent="0.35">
      <c r="A59" s="85" t="s">
        <v>354</v>
      </c>
      <c r="B59" s="87" t="s">
        <v>328</v>
      </c>
      <c r="C59" s="86" t="s">
        <v>5</v>
      </c>
      <c r="D59" s="88" t="s">
        <v>355</v>
      </c>
      <c r="E59" s="86" t="s">
        <v>8</v>
      </c>
      <c r="F59" s="89" t="s">
        <v>329</v>
      </c>
      <c r="G59" s="89" t="s">
        <v>356</v>
      </c>
    </row>
    <row r="60" spans="1:7" ht="55.5" customHeight="1" x14ac:dyDescent="0.35">
      <c r="A60" s="85" t="s">
        <v>357</v>
      </c>
      <c r="B60" s="87" t="s">
        <v>328</v>
      </c>
      <c r="C60" s="86" t="s">
        <v>48</v>
      </c>
      <c r="D60" s="88" t="s">
        <v>358</v>
      </c>
      <c r="E60" s="86" t="s">
        <v>8</v>
      </c>
      <c r="F60" s="89" t="s">
        <v>336</v>
      </c>
      <c r="G60" s="89" t="s">
        <v>359</v>
      </c>
    </row>
    <row r="61" spans="1:7" ht="55.5" customHeight="1" x14ac:dyDescent="0.35">
      <c r="A61" s="85" t="s">
        <v>360</v>
      </c>
      <c r="B61" s="87" t="s">
        <v>328</v>
      </c>
      <c r="C61" s="86" t="s">
        <v>3</v>
      </c>
      <c r="D61" s="88" t="s">
        <v>361</v>
      </c>
      <c r="E61" s="86" t="s">
        <v>8</v>
      </c>
      <c r="F61" s="89" t="s">
        <v>329</v>
      </c>
      <c r="G61" s="89" t="s">
        <v>362</v>
      </c>
    </row>
    <row r="62" spans="1:7" ht="55.5" customHeight="1" x14ac:dyDescent="0.35">
      <c r="A62" s="85" t="s">
        <v>363</v>
      </c>
      <c r="B62" s="87" t="s">
        <v>328</v>
      </c>
      <c r="C62" s="86" t="s">
        <v>4</v>
      </c>
      <c r="D62" s="88" t="s">
        <v>364</v>
      </c>
      <c r="E62" s="86" t="s">
        <v>8</v>
      </c>
      <c r="F62" s="89" t="s">
        <v>365</v>
      </c>
      <c r="G62" s="89" t="s">
        <v>366</v>
      </c>
    </row>
    <row r="63" spans="1:7" ht="55.5" customHeight="1" x14ac:dyDescent="0.35">
      <c r="A63" s="85" t="s">
        <v>367</v>
      </c>
      <c r="B63" s="87" t="s">
        <v>328</v>
      </c>
      <c r="C63" s="86" t="s">
        <v>5</v>
      </c>
      <c r="D63" s="88" t="s">
        <v>368</v>
      </c>
      <c r="E63" s="86" t="s">
        <v>8</v>
      </c>
      <c r="F63" s="89" t="s">
        <v>336</v>
      </c>
      <c r="G63" s="89" t="s">
        <v>369</v>
      </c>
    </row>
    <row r="64" spans="1:7" ht="55.5" customHeight="1" x14ac:dyDescent="0.35">
      <c r="A64" s="85" t="s">
        <v>370</v>
      </c>
      <c r="B64" s="87" t="s">
        <v>328</v>
      </c>
      <c r="C64" s="86" t="s">
        <v>5</v>
      </c>
      <c r="D64" s="88" t="s">
        <v>371</v>
      </c>
      <c r="E64" s="86" t="s">
        <v>8</v>
      </c>
      <c r="F64" s="89" t="s">
        <v>336</v>
      </c>
      <c r="G64" s="89" t="s">
        <v>372</v>
      </c>
    </row>
    <row r="65" spans="1:7" ht="55.5" customHeight="1" x14ac:dyDescent="0.35">
      <c r="A65" s="85" t="s">
        <v>373</v>
      </c>
      <c r="B65" s="87" t="s">
        <v>328</v>
      </c>
      <c r="C65" s="86" t="s">
        <v>6</v>
      </c>
      <c r="D65" s="88" t="s">
        <v>374</v>
      </c>
      <c r="E65" s="86" t="s">
        <v>8</v>
      </c>
      <c r="F65" s="89" t="s">
        <v>336</v>
      </c>
      <c r="G65" s="89" t="s">
        <v>375</v>
      </c>
    </row>
    <row r="66" spans="1:7" ht="55.5" customHeight="1" x14ac:dyDescent="0.35">
      <c r="A66" s="85" t="s">
        <v>376</v>
      </c>
      <c r="B66" s="87" t="s">
        <v>328</v>
      </c>
      <c r="C66" s="86" t="s">
        <v>48</v>
      </c>
      <c r="D66" s="88" t="s">
        <v>377</v>
      </c>
      <c r="E66" s="86" t="s">
        <v>8</v>
      </c>
      <c r="F66" s="89" t="s">
        <v>378</v>
      </c>
      <c r="G66" s="89" t="s">
        <v>379</v>
      </c>
    </row>
    <row r="67" spans="1:7" ht="55.5" customHeight="1" x14ac:dyDescent="0.35">
      <c r="A67" s="85" t="s">
        <v>380</v>
      </c>
      <c r="B67" s="87" t="s">
        <v>328</v>
      </c>
      <c r="C67" s="86" t="s">
        <v>48</v>
      </c>
      <c r="D67" s="88" t="s">
        <v>381</v>
      </c>
      <c r="E67" s="86" t="s">
        <v>8</v>
      </c>
      <c r="F67" s="89" t="s">
        <v>382</v>
      </c>
      <c r="G67" s="89" t="s">
        <v>383</v>
      </c>
    </row>
    <row r="68" spans="1:7" ht="55.5" customHeight="1" x14ac:dyDescent="0.35">
      <c r="A68" s="91" t="s">
        <v>384</v>
      </c>
      <c r="B68" s="93" t="s">
        <v>328</v>
      </c>
      <c r="C68" s="92" t="s">
        <v>4</v>
      </c>
      <c r="D68" s="94" t="s">
        <v>385</v>
      </c>
      <c r="E68" s="92" t="s">
        <v>8</v>
      </c>
      <c r="F68" s="89" t="s">
        <v>104</v>
      </c>
      <c r="G68" s="89" t="s">
        <v>386</v>
      </c>
    </row>
    <row r="69" spans="1:7" ht="55.5" customHeight="1" x14ac:dyDescent="0.35">
      <c r="A69" s="85" t="s">
        <v>387</v>
      </c>
      <c r="B69" s="87" t="s">
        <v>389</v>
      </c>
      <c r="C69" s="86" t="s">
        <v>6</v>
      </c>
      <c r="D69" s="88" t="s">
        <v>388</v>
      </c>
      <c r="E69" s="86" t="s">
        <v>8</v>
      </c>
      <c r="F69" s="89" t="s">
        <v>103</v>
      </c>
      <c r="G69" s="89" t="s">
        <v>390</v>
      </c>
    </row>
    <row r="70" spans="1:7" ht="55.5" customHeight="1" x14ac:dyDescent="0.35">
      <c r="A70" s="85" t="s">
        <v>391</v>
      </c>
      <c r="B70" s="87" t="s">
        <v>389</v>
      </c>
      <c r="C70" s="86" t="s">
        <v>6</v>
      </c>
      <c r="D70" s="88" t="s">
        <v>392</v>
      </c>
      <c r="E70" s="86" t="s">
        <v>8</v>
      </c>
      <c r="F70" s="89" t="s">
        <v>393</v>
      </c>
      <c r="G70" s="89" t="s">
        <v>394</v>
      </c>
    </row>
    <row r="71" spans="1:7" ht="55.5" customHeight="1" x14ac:dyDescent="0.35">
      <c r="A71" s="95" t="s">
        <v>395</v>
      </c>
      <c r="B71" s="87" t="s">
        <v>389</v>
      </c>
      <c r="C71" s="86" t="s">
        <v>39</v>
      </c>
      <c r="D71" s="96" t="s">
        <v>396</v>
      </c>
      <c r="E71" s="86" t="s">
        <v>8</v>
      </c>
      <c r="F71" s="89" t="s">
        <v>397</v>
      </c>
      <c r="G71" s="89" t="s">
        <v>398</v>
      </c>
    </row>
    <row r="72" spans="1:7" ht="55.5" customHeight="1" x14ac:dyDescent="0.35">
      <c r="A72" s="85" t="s">
        <v>399</v>
      </c>
      <c r="B72" s="87" t="s">
        <v>389</v>
      </c>
      <c r="C72" s="86" t="s">
        <v>48</v>
      </c>
      <c r="D72" s="88" t="s">
        <v>400</v>
      </c>
      <c r="E72" s="86" t="s">
        <v>8</v>
      </c>
      <c r="F72" s="106" t="s">
        <v>1352</v>
      </c>
      <c r="G72" s="105" t="s">
        <v>1353</v>
      </c>
    </row>
    <row r="73" spans="1:7" ht="55.5" customHeight="1" x14ac:dyDescent="0.35">
      <c r="A73" s="85" t="s">
        <v>401</v>
      </c>
      <c r="B73" s="87" t="s">
        <v>389</v>
      </c>
      <c r="C73" s="86" t="s">
        <v>5</v>
      </c>
      <c r="D73" s="88" t="s">
        <v>402</v>
      </c>
      <c r="E73" s="86" t="s">
        <v>8</v>
      </c>
      <c r="F73" s="89" t="s">
        <v>403</v>
      </c>
      <c r="G73" s="89" t="s">
        <v>404</v>
      </c>
    </row>
    <row r="74" spans="1:7" ht="55.5" customHeight="1" x14ac:dyDescent="0.35">
      <c r="A74" s="85" t="s">
        <v>405</v>
      </c>
      <c r="B74" s="87" t="s">
        <v>389</v>
      </c>
      <c r="C74" s="86" t="s">
        <v>3</v>
      </c>
      <c r="D74" s="88" t="s">
        <v>406</v>
      </c>
      <c r="E74" s="86" t="s">
        <v>8</v>
      </c>
      <c r="F74" s="89" t="s">
        <v>407</v>
      </c>
      <c r="G74" s="89" t="s">
        <v>408</v>
      </c>
    </row>
    <row r="75" spans="1:7" ht="55.5" customHeight="1" x14ac:dyDescent="0.35">
      <c r="A75" s="85" t="s">
        <v>409</v>
      </c>
      <c r="B75" s="87" t="s">
        <v>389</v>
      </c>
      <c r="C75" s="86" t="s">
        <v>4</v>
      </c>
      <c r="D75" s="88" t="s">
        <v>410</v>
      </c>
      <c r="E75" s="86" t="s">
        <v>8</v>
      </c>
      <c r="F75" s="89" t="s">
        <v>411</v>
      </c>
      <c r="G75" s="89" t="s">
        <v>412</v>
      </c>
    </row>
    <row r="76" spans="1:7" ht="55.5" customHeight="1" x14ac:dyDescent="0.35">
      <c r="A76" s="85" t="s">
        <v>413</v>
      </c>
      <c r="B76" s="87" t="s">
        <v>389</v>
      </c>
      <c r="C76" s="86" t="s">
        <v>6</v>
      </c>
      <c r="D76" s="88" t="s">
        <v>414</v>
      </c>
      <c r="E76" s="86" t="s">
        <v>8</v>
      </c>
      <c r="F76" s="89" t="s">
        <v>415</v>
      </c>
      <c r="G76" s="89" t="s">
        <v>416</v>
      </c>
    </row>
    <row r="77" spans="1:7" ht="55.5" customHeight="1" x14ac:dyDescent="0.35">
      <c r="A77" s="85" t="s">
        <v>417</v>
      </c>
      <c r="B77" s="87" t="s">
        <v>389</v>
      </c>
      <c r="C77" s="86" t="s">
        <v>4</v>
      </c>
      <c r="D77" s="88" t="s">
        <v>172</v>
      </c>
      <c r="E77" s="86" t="s">
        <v>8</v>
      </c>
      <c r="F77" s="89" t="s">
        <v>418</v>
      </c>
      <c r="G77" s="89" t="s">
        <v>419</v>
      </c>
    </row>
    <row r="78" spans="1:7" ht="55.5" customHeight="1" x14ac:dyDescent="0.35">
      <c r="A78" s="85" t="s">
        <v>420</v>
      </c>
      <c r="B78" s="87" t="s">
        <v>389</v>
      </c>
      <c r="C78" s="86" t="s">
        <v>3</v>
      </c>
      <c r="D78" s="88" t="s">
        <v>421</v>
      </c>
      <c r="E78" s="86" t="s">
        <v>8</v>
      </c>
      <c r="F78" s="89" t="s">
        <v>422</v>
      </c>
      <c r="G78" s="89" t="s">
        <v>423</v>
      </c>
    </row>
    <row r="79" spans="1:7" ht="55.5" customHeight="1" x14ac:dyDescent="0.35">
      <c r="A79" s="85" t="s">
        <v>424</v>
      </c>
      <c r="B79" s="87" t="s">
        <v>389</v>
      </c>
      <c r="C79" s="86" t="s">
        <v>3</v>
      </c>
      <c r="D79" s="88" t="s">
        <v>425</v>
      </c>
      <c r="E79" s="86" t="s">
        <v>8</v>
      </c>
      <c r="F79" s="89" t="s">
        <v>426</v>
      </c>
      <c r="G79" s="89" t="s">
        <v>427</v>
      </c>
    </row>
    <row r="80" spans="1:7" ht="55.5" customHeight="1" x14ac:dyDescent="0.35">
      <c r="A80" s="85" t="s">
        <v>428</v>
      </c>
      <c r="B80" s="87" t="s">
        <v>389</v>
      </c>
      <c r="C80" s="86" t="s">
        <v>3</v>
      </c>
      <c r="D80" s="88" t="s">
        <v>429</v>
      </c>
      <c r="E80" s="86" t="s">
        <v>8</v>
      </c>
      <c r="F80" s="89" t="s">
        <v>430</v>
      </c>
      <c r="G80" s="89" t="s">
        <v>431</v>
      </c>
    </row>
    <row r="81" spans="1:7" ht="55.5" customHeight="1" x14ac:dyDescent="0.35">
      <c r="A81" s="91" t="s">
        <v>432</v>
      </c>
      <c r="B81" s="93" t="s">
        <v>389</v>
      </c>
      <c r="C81" s="92" t="s">
        <v>4</v>
      </c>
      <c r="D81" s="94" t="s">
        <v>433</v>
      </c>
      <c r="E81" s="92" t="s">
        <v>8</v>
      </c>
      <c r="F81" s="89" t="s">
        <v>174</v>
      </c>
      <c r="G81" s="89" t="s">
        <v>175</v>
      </c>
    </row>
    <row r="82" spans="1:7" ht="55.5" customHeight="1" x14ac:dyDescent="0.35">
      <c r="A82" s="85" t="s">
        <v>434</v>
      </c>
      <c r="B82" s="87" t="s">
        <v>389</v>
      </c>
      <c r="C82" s="86" t="s">
        <v>3</v>
      </c>
      <c r="D82" s="88" t="s">
        <v>435</v>
      </c>
      <c r="E82" s="86" t="s">
        <v>8</v>
      </c>
      <c r="F82" s="89" t="s">
        <v>436</v>
      </c>
      <c r="G82" s="89" t="s">
        <v>437</v>
      </c>
    </row>
    <row r="83" spans="1:7" ht="55.5" customHeight="1" x14ac:dyDescent="0.35">
      <c r="A83" s="85" t="s">
        <v>438</v>
      </c>
      <c r="B83" s="87" t="s">
        <v>389</v>
      </c>
      <c r="C83" s="86" t="s">
        <v>4</v>
      </c>
      <c r="D83" s="88" t="s">
        <v>439</v>
      </c>
      <c r="E83" s="86" t="s">
        <v>8</v>
      </c>
      <c r="F83" s="89" t="s">
        <v>440</v>
      </c>
      <c r="G83" s="89" t="s">
        <v>441</v>
      </c>
    </row>
    <row r="84" spans="1:7" ht="55.5" customHeight="1" x14ac:dyDescent="0.35">
      <c r="A84" s="85" t="s">
        <v>442</v>
      </c>
      <c r="B84" s="87" t="s">
        <v>66</v>
      </c>
      <c r="C84" s="86" t="s">
        <v>4</v>
      </c>
      <c r="D84" s="88" t="s">
        <v>443</v>
      </c>
      <c r="E84" s="86" t="s">
        <v>8</v>
      </c>
      <c r="F84" s="89" t="s">
        <v>173</v>
      </c>
      <c r="G84" s="89" t="s">
        <v>444</v>
      </c>
    </row>
    <row r="85" spans="1:7" ht="55.5" customHeight="1" x14ac:dyDescent="0.35">
      <c r="A85" s="85" t="s">
        <v>445</v>
      </c>
      <c r="B85" s="87" t="s">
        <v>447</v>
      </c>
      <c r="C85" s="86" t="s">
        <v>6</v>
      </c>
      <c r="D85" s="88" t="s">
        <v>446</v>
      </c>
      <c r="E85" s="86" t="s">
        <v>8</v>
      </c>
      <c r="F85" s="89" t="s">
        <v>448</v>
      </c>
      <c r="G85" s="89" t="s">
        <v>449</v>
      </c>
    </row>
    <row r="86" spans="1:7" ht="55.5" customHeight="1" x14ac:dyDescent="0.35">
      <c r="A86" s="85" t="s">
        <v>450</v>
      </c>
      <c r="B86" s="87" t="s">
        <v>447</v>
      </c>
      <c r="C86" s="86" t="s">
        <v>5</v>
      </c>
      <c r="D86" s="88" t="s">
        <v>451</v>
      </c>
      <c r="E86" s="86" t="s">
        <v>8</v>
      </c>
      <c r="F86" s="89" t="s">
        <v>452</v>
      </c>
      <c r="G86" s="89" t="s">
        <v>453</v>
      </c>
    </row>
    <row r="87" spans="1:7" ht="55.5" customHeight="1" x14ac:dyDescent="0.35">
      <c r="A87" s="85" t="s">
        <v>454</v>
      </c>
      <c r="B87" s="87" t="s">
        <v>447</v>
      </c>
      <c r="C87" s="86" t="s">
        <v>4</v>
      </c>
      <c r="D87" s="88" t="s">
        <v>446</v>
      </c>
      <c r="E87" s="86" t="s">
        <v>8</v>
      </c>
      <c r="F87" s="89" t="s">
        <v>455</v>
      </c>
      <c r="G87" s="89" t="s">
        <v>456</v>
      </c>
    </row>
    <row r="88" spans="1:7" ht="55.5" customHeight="1" x14ac:dyDescent="0.35">
      <c r="A88" s="85" t="s">
        <v>457</v>
      </c>
      <c r="B88" s="87" t="s">
        <v>447</v>
      </c>
      <c r="C88" s="86" t="s">
        <v>4</v>
      </c>
      <c r="D88" s="88" t="s">
        <v>446</v>
      </c>
      <c r="E88" s="86" t="s">
        <v>8</v>
      </c>
      <c r="F88" s="89" t="s">
        <v>458</v>
      </c>
      <c r="G88" s="89" t="s">
        <v>459</v>
      </c>
    </row>
    <row r="89" spans="1:7" ht="55.5" customHeight="1" x14ac:dyDescent="0.35">
      <c r="A89" s="85" t="s">
        <v>460</v>
      </c>
      <c r="B89" s="87" t="s">
        <v>447</v>
      </c>
      <c r="C89" s="86" t="s">
        <v>5</v>
      </c>
      <c r="D89" s="88" t="s">
        <v>461</v>
      </c>
      <c r="E89" s="86" t="s">
        <v>8</v>
      </c>
      <c r="F89" s="89" t="s">
        <v>462</v>
      </c>
      <c r="G89" s="89" t="s">
        <v>463</v>
      </c>
    </row>
    <row r="90" spans="1:7" ht="55.5" customHeight="1" x14ac:dyDescent="0.35">
      <c r="A90" s="85" t="s">
        <v>464</v>
      </c>
      <c r="B90" s="87" t="s">
        <v>447</v>
      </c>
      <c r="C90" s="86" t="s">
        <v>47</v>
      </c>
      <c r="D90" s="88" t="s">
        <v>465</v>
      </c>
      <c r="E90" s="86" t="s">
        <v>8</v>
      </c>
      <c r="F90" s="89" t="s">
        <v>96</v>
      </c>
      <c r="G90" s="89" t="s">
        <v>466</v>
      </c>
    </row>
    <row r="91" spans="1:7" ht="55.5" customHeight="1" x14ac:dyDescent="0.35">
      <c r="A91" s="85" t="s">
        <v>467</v>
      </c>
      <c r="B91" s="87" t="s">
        <v>447</v>
      </c>
      <c r="C91" s="86" t="s">
        <v>4</v>
      </c>
      <c r="D91" s="88" t="s">
        <v>468</v>
      </c>
      <c r="E91" s="86" t="s">
        <v>8</v>
      </c>
      <c r="F91" s="89" t="s">
        <v>469</v>
      </c>
      <c r="G91" s="89" t="s">
        <v>470</v>
      </c>
    </row>
    <row r="92" spans="1:7" ht="55.5" customHeight="1" x14ac:dyDescent="0.35">
      <c r="A92" s="91" t="s">
        <v>471</v>
      </c>
      <c r="B92" s="93" t="s">
        <v>447</v>
      </c>
      <c r="C92" s="92" t="s">
        <v>4</v>
      </c>
      <c r="D92" s="94" t="s">
        <v>468</v>
      </c>
      <c r="E92" s="92" t="s">
        <v>8</v>
      </c>
      <c r="F92" s="89" t="s">
        <v>472</v>
      </c>
      <c r="G92" s="89" t="s">
        <v>473</v>
      </c>
    </row>
    <row r="93" spans="1:7" ht="55.5" customHeight="1" x14ac:dyDescent="0.35">
      <c r="A93" s="85" t="s">
        <v>474</v>
      </c>
      <c r="B93" s="87" t="s">
        <v>475</v>
      </c>
      <c r="C93" s="86" t="s">
        <v>39</v>
      </c>
      <c r="D93" s="88" t="s">
        <v>57</v>
      </c>
      <c r="E93" s="86" t="s">
        <v>476</v>
      </c>
      <c r="F93" s="89" t="s">
        <v>96</v>
      </c>
      <c r="G93" s="89" t="s">
        <v>477</v>
      </c>
    </row>
    <row r="94" spans="1:7" ht="55.5" customHeight="1" x14ac:dyDescent="0.35">
      <c r="A94" s="85" t="s">
        <v>478</v>
      </c>
      <c r="B94" s="87" t="s">
        <v>475</v>
      </c>
      <c r="C94" s="86" t="s">
        <v>47</v>
      </c>
      <c r="D94" s="88" t="s">
        <v>121</v>
      </c>
      <c r="E94" s="86" t="s">
        <v>124</v>
      </c>
      <c r="F94" s="89" t="s">
        <v>96</v>
      </c>
      <c r="G94" s="89" t="s">
        <v>479</v>
      </c>
    </row>
    <row r="95" spans="1:7" ht="55.5" customHeight="1" x14ac:dyDescent="0.35">
      <c r="A95" s="85" t="s">
        <v>480</v>
      </c>
      <c r="B95" s="87" t="s">
        <v>475</v>
      </c>
      <c r="C95" s="86" t="s">
        <v>47</v>
      </c>
      <c r="D95" s="88" t="s">
        <v>121</v>
      </c>
      <c r="E95" s="86" t="s">
        <v>481</v>
      </c>
      <c r="F95" s="89" t="s">
        <v>96</v>
      </c>
      <c r="G95" s="89" t="s">
        <v>482</v>
      </c>
    </row>
    <row r="96" spans="1:7" ht="55.5" customHeight="1" x14ac:dyDescent="0.35">
      <c r="A96" s="85" t="s">
        <v>483</v>
      </c>
      <c r="B96" s="87" t="s">
        <v>475</v>
      </c>
      <c r="C96" s="86" t="s">
        <v>3</v>
      </c>
      <c r="D96" s="88" t="s">
        <v>484</v>
      </c>
      <c r="E96" s="86" t="s">
        <v>46</v>
      </c>
      <c r="F96" s="89" t="s">
        <v>139</v>
      </c>
      <c r="G96" s="89" t="s">
        <v>485</v>
      </c>
    </row>
    <row r="97" spans="1:7" ht="55.5" customHeight="1" x14ac:dyDescent="0.35">
      <c r="A97" s="85" t="s">
        <v>486</v>
      </c>
      <c r="B97" s="87" t="s">
        <v>475</v>
      </c>
      <c r="C97" s="86" t="s">
        <v>6</v>
      </c>
      <c r="D97" s="88" t="s">
        <v>487</v>
      </c>
      <c r="E97" s="86" t="s">
        <v>8</v>
      </c>
      <c r="F97" s="89" t="s">
        <v>139</v>
      </c>
      <c r="G97" s="89" t="s">
        <v>488</v>
      </c>
    </row>
    <row r="98" spans="1:7" ht="55.5" customHeight="1" x14ac:dyDescent="0.35">
      <c r="A98" s="85" t="s">
        <v>489</v>
      </c>
      <c r="B98" s="87" t="s">
        <v>475</v>
      </c>
      <c r="C98" s="86" t="s">
        <v>39</v>
      </c>
      <c r="D98" s="88" t="s">
        <v>121</v>
      </c>
      <c r="E98" s="86" t="s">
        <v>476</v>
      </c>
      <c r="F98" s="89" t="s">
        <v>96</v>
      </c>
      <c r="G98" s="89" t="s">
        <v>490</v>
      </c>
    </row>
    <row r="99" spans="1:7" ht="55.5" customHeight="1" x14ac:dyDescent="0.35">
      <c r="A99" s="85" t="s">
        <v>491</v>
      </c>
      <c r="B99" s="87" t="s">
        <v>475</v>
      </c>
      <c r="C99" s="86" t="s">
        <v>39</v>
      </c>
      <c r="D99" s="88" t="s">
        <v>121</v>
      </c>
      <c r="E99" s="86" t="s">
        <v>476</v>
      </c>
      <c r="F99" s="89" t="s">
        <v>96</v>
      </c>
      <c r="G99" s="89" t="s">
        <v>490</v>
      </c>
    </row>
    <row r="100" spans="1:7" ht="55.5" customHeight="1" x14ac:dyDescent="0.35">
      <c r="A100" s="85" t="s">
        <v>492</v>
      </c>
      <c r="B100" s="87" t="s">
        <v>475</v>
      </c>
      <c r="C100" s="86" t="s">
        <v>39</v>
      </c>
      <c r="D100" s="88" t="s">
        <v>57</v>
      </c>
      <c r="E100" s="86" t="s">
        <v>99</v>
      </c>
      <c r="F100" s="89" t="s">
        <v>96</v>
      </c>
      <c r="G100" s="89" t="s">
        <v>477</v>
      </c>
    </row>
    <row r="101" spans="1:7" ht="55.5" customHeight="1" x14ac:dyDescent="0.35">
      <c r="A101" s="85" t="s">
        <v>493</v>
      </c>
      <c r="B101" s="87" t="s">
        <v>475</v>
      </c>
      <c r="C101" s="86" t="s">
        <v>3</v>
      </c>
      <c r="D101" s="88" t="s">
        <v>494</v>
      </c>
      <c r="E101" s="86" t="s">
        <v>95</v>
      </c>
      <c r="F101" s="89" t="s">
        <v>495</v>
      </c>
      <c r="G101" s="89" t="s">
        <v>496</v>
      </c>
    </row>
    <row r="102" spans="1:7" ht="55.5" customHeight="1" x14ac:dyDescent="0.35">
      <c r="A102" s="85" t="s">
        <v>497</v>
      </c>
      <c r="B102" s="87" t="s">
        <v>475</v>
      </c>
      <c r="C102" s="86" t="s">
        <v>39</v>
      </c>
      <c r="D102" s="88" t="s">
        <v>121</v>
      </c>
      <c r="E102" s="86" t="s">
        <v>498</v>
      </c>
      <c r="F102" s="89" t="s">
        <v>96</v>
      </c>
      <c r="G102" s="89" t="s">
        <v>499</v>
      </c>
    </row>
    <row r="103" spans="1:7" ht="55.5" customHeight="1" x14ac:dyDescent="0.35">
      <c r="A103" s="85" t="s">
        <v>500</v>
      </c>
      <c r="B103" s="87" t="s">
        <v>475</v>
      </c>
      <c r="C103" s="86" t="s">
        <v>39</v>
      </c>
      <c r="D103" s="88" t="s">
        <v>121</v>
      </c>
      <c r="E103" s="86" t="s">
        <v>102</v>
      </c>
      <c r="F103" s="89" t="s">
        <v>96</v>
      </c>
      <c r="G103" s="89" t="s">
        <v>501</v>
      </c>
    </row>
    <row r="104" spans="1:7" ht="55.5" customHeight="1" x14ac:dyDescent="0.35">
      <c r="A104" s="85" t="s">
        <v>502</v>
      </c>
      <c r="B104" s="87" t="s">
        <v>475</v>
      </c>
      <c r="C104" s="86" t="s">
        <v>39</v>
      </c>
      <c r="D104" s="88" t="s">
        <v>57</v>
      </c>
      <c r="E104" s="86" t="s">
        <v>99</v>
      </c>
      <c r="F104" s="89" t="s">
        <v>96</v>
      </c>
      <c r="G104" s="89" t="s">
        <v>477</v>
      </c>
    </row>
    <row r="105" spans="1:7" ht="55.5" customHeight="1" x14ac:dyDescent="0.35">
      <c r="A105" s="85" t="s">
        <v>503</v>
      </c>
      <c r="B105" s="87" t="s">
        <v>475</v>
      </c>
      <c r="C105" s="86" t="s">
        <v>39</v>
      </c>
      <c r="D105" s="88" t="s">
        <v>57</v>
      </c>
      <c r="E105" s="86" t="s">
        <v>76</v>
      </c>
      <c r="F105" s="89" t="s">
        <v>96</v>
      </c>
      <c r="G105" s="89" t="s">
        <v>477</v>
      </c>
    </row>
    <row r="106" spans="1:7" ht="55.5" customHeight="1" x14ac:dyDescent="0.35">
      <c r="A106" s="91" t="s">
        <v>504</v>
      </c>
      <c r="B106" s="93" t="s">
        <v>475</v>
      </c>
      <c r="C106" s="92" t="s">
        <v>6</v>
      </c>
      <c r="D106" s="94" t="s">
        <v>123</v>
      </c>
      <c r="E106" s="92" t="s">
        <v>8</v>
      </c>
      <c r="F106" s="89" t="s">
        <v>139</v>
      </c>
      <c r="G106" s="89" t="s">
        <v>505</v>
      </c>
    </row>
    <row r="107" spans="1:7" ht="55.5" customHeight="1" x14ac:dyDescent="0.35">
      <c r="A107" s="85" t="s">
        <v>506</v>
      </c>
      <c r="B107" s="87" t="s">
        <v>475</v>
      </c>
      <c r="C107" s="86" t="s">
        <v>4</v>
      </c>
      <c r="D107" s="88" t="s">
        <v>125</v>
      </c>
      <c r="E107" s="86" t="s">
        <v>8</v>
      </c>
      <c r="F107" s="89" t="s">
        <v>139</v>
      </c>
      <c r="G107" s="89" t="s">
        <v>507</v>
      </c>
    </row>
    <row r="108" spans="1:7" ht="55.5" customHeight="1" x14ac:dyDescent="0.35">
      <c r="A108" s="85" t="s">
        <v>508</v>
      </c>
      <c r="B108" s="87" t="s">
        <v>475</v>
      </c>
      <c r="C108" s="86" t="s">
        <v>4</v>
      </c>
      <c r="D108" s="88" t="s">
        <v>126</v>
      </c>
      <c r="E108" s="86" t="s">
        <v>8</v>
      </c>
      <c r="F108" s="89" t="s">
        <v>139</v>
      </c>
      <c r="G108" s="89" t="s">
        <v>509</v>
      </c>
    </row>
    <row r="109" spans="1:7" ht="55.5" customHeight="1" x14ac:dyDescent="0.35">
      <c r="A109" s="85" t="s">
        <v>510</v>
      </c>
      <c r="B109" s="87" t="s">
        <v>69</v>
      </c>
      <c r="C109" s="86" t="s">
        <v>39</v>
      </c>
      <c r="D109" s="88" t="s">
        <v>511</v>
      </c>
      <c r="E109" s="86" t="s">
        <v>116</v>
      </c>
      <c r="F109" s="89" t="s">
        <v>96</v>
      </c>
      <c r="G109" s="89" t="s">
        <v>512</v>
      </c>
    </row>
    <row r="110" spans="1:7" ht="55.5" customHeight="1" x14ac:dyDescent="0.35">
      <c r="A110" s="85" t="s">
        <v>513</v>
      </c>
      <c r="B110" s="87" t="s">
        <v>69</v>
      </c>
      <c r="C110" s="86" t="s">
        <v>3</v>
      </c>
      <c r="D110" s="88" t="s">
        <v>514</v>
      </c>
      <c r="E110" s="86" t="s">
        <v>8</v>
      </c>
      <c r="F110" s="89" t="s">
        <v>515</v>
      </c>
      <c r="G110" s="89" t="s">
        <v>516</v>
      </c>
    </row>
    <row r="111" spans="1:7" ht="55.5" customHeight="1" x14ac:dyDescent="0.35">
      <c r="A111" s="85" t="s">
        <v>517</v>
      </c>
      <c r="B111" s="87" t="s">
        <v>69</v>
      </c>
      <c r="C111" s="86" t="s">
        <v>39</v>
      </c>
      <c r="D111" s="88" t="s">
        <v>511</v>
      </c>
      <c r="E111" s="86" t="s">
        <v>8</v>
      </c>
      <c r="F111" s="89" t="s">
        <v>96</v>
      </c>
      <c r="G111" s="89" t="s">
        <v>518</v>
      </c>
    </row>
    <row r="112" spans="1:7" ht="55.5" customHeight="1" x14ac:dyDescent="0.35">
      <c r="A112" s="85" t="s">
        <v>519</v>
      </c>
      <c r="B112" s="87" t="s">
        <v>69</v>
      </c>
      <c r="C112" s="86" t="s">
        <v>39</v>
      </c>
      <c r="D112" s="88" t="s">
        <v>511</v>
      </c>
      <c r="E112" s="86" t="s">
        <v>99</v>
      </c>
      <c r="F112" s="89" t="s">
        <v>96</v>
      </c>
      <c r="G112" s="89" t="s">
        <v>512</v>
      </c>
    </row>
    <row r="113" spans="1:7" ht="55.5" customHeight="1" x14ac:dyDescent="0.35">
      <c r="A113" s="85" t="s">
        <v>520</v>
      </c>
      <c r="B113" s="87" t="s">
        <v>69</v>
      </c>
      <c r="C113" s="86" t="s">
        <v>3</v>
      </c>
      <c r="D113" s="88" t="s">
        <v>129</v>
      </c>
      <c r="E113" s="86" t="s">
        <v>124</v>
      </c>
      <c r="F113" s="89" t="s">
        <v>521</v>
      </c>
      <c r="G113" s="89" t="s">
        <v>522</v>
      </c>
    </row>
    <row r="114" spans="1:7" ht="55.5" customHeight="1" x14ac:dyDescent="0.35">
      <c r="A114" s="85" t="s">
        <v>523</v>
      </c>
      <c r="B114" s="87" t="s">
        <v>69</v>
      </c>
      <c r="C114" s="86" t="s">
        <v>4</v>
      </c>
      <c r="D114" s="88" t="s">
        <v>524</v>
      </c>
      <c r="E114" s="86" t="s">
        <v>8</v>
      </c>
      <c r="F114" s="89" t="s">
        <v>109</v>
      </c>
      <c r="G114" s="89" t="s">
        <v>525</v>
      </c>
    </row>
    <row r="115" spans="1:7" ht="55.5" customHeight="1" x14ac:dyDescent="0.35">
      <c r="A115" s="85" t="s">
        <v>526</v>
      </c>
      <c r="B115" s="87" t="s">
        <v>69</v>
      </c>
      <c r="C115" s="86" t="s">
        <v>3</v>
      </c>
      <c r="D115" s="88" t="s">
        <v>527</v>
      </c>
      <c r="E115" s="86" t="s">
        <v>8</v>
      </c>
      <c r="F115" s="89" t="s">
        <v>528</v>
      </c>
      <c r="G115" s="89" t="s">
        <v>529</v>
      </c>
    </row>
    <row r="116" spans="1:7" ht="55.5" customHeight="1" x14ac:dyDescent="0.35">
      <c r="A116" s="85" t="s">
        <v>530</v>
      </c>
      <c r="B116" s="87" t="s">
        <v>69</v>
      </c>
      <c r="C116" s="86" t="s">
        <v>39</v>
      </c>
      <c r="D116" s="88" t="s">
        <v>177</v>
      </c>
      <c r="E116" s="86" t="s">
        <v>46</v>
      </c>
      <c r="F116" s="89" t="s">
        <v>96</v>
      </c>
      <c r="G116" s="89" t="s">
        <v>531</v>
      </c>
    </row>
    <row r="117" spans="1:7" ht="55.5" customHeight="1" x14ac:dyDescent="0.35">
      <c r="A117" s="85" t="s">
        <v>532</v>
      </c>
      <c r="B117" s="87" t="s">
        <v>69</v>
      </c>
      <c r="C117" s="86" t="s">
        <v>4</v>
      </c>
      <c r="D117" s="88" t="s">
        <v>68</v>
      </c>
      <c r="E117" s="86" t="s">
        <v>154</v>
      </c>
      <c r="F117" s="89" t="s">
        <v>515</v>
      </c>
      <c r="G117" s="89" t="s">
        <v>525</v>
      </c>
    </row>
    <row r="118" spans="1:7" ht="55.5" customHeight="1" x14ac:dyDescent="0.35">
      <c r="A118" s="85" t="s">
        <v>533</v>
      </c>
      <c r="B118" s="87" t="s">
        <v>69</v>
      </c>
      <c r="C118" s="86" t="s">
        <v>39</v>
      </c>
      <c r="D118" s="88" t="s">
        <v>511</v>
      </c>
      <c r="E118" s="86" t="s">
        <v>99</v>
      </c>
      <c r="F118" s="89" t="s">
        <v>96</v>
      </c>
      <c r="G118" s="89" t="s">
        <v>512</v>
      </c>
    </row>
    <row r="119" spans="1:7" ht="55.5" customHeight="1" x14ac:dyDescent="0.35">
      <c r="A119" s="85" t="s">
        <v>534</v>
      </c>
      <c r="B119" s="87" t="s">
        <v>69</v>
      </c>
      <c r="C119" s="86" t="s">
        <v>5</v>
      </c>
      <c r="D119" s="88" t="s">
        <v>68</v>
      </c>
      <c r="E119" s="86" t="s">
        <v>8</v>
      </c>
      <c r="F119" s="89" t="s">
        <v>535</v>
      </c>
      <c r="G119" s="89" t="s">
        <v>536</v>
      </c>
    </row>
    <row r="120" spans="1:7" ht="55.5" customHeight="1" x14ac:dyDescent="0.35">
      <c r="A120" s="85" t="s">
        <v>537</v>
      </c>
      <c r="B120" s="87" t="s">
        <v>69</v>
      </c>
      <c r="C120" s="86" t="s">
        <v>4</v>
      </c>
      <c r="D120" s="88" t="s">
        <v>68</v>
      </c>
      <c r="E120" s="86" t="s">
        <v>70</v>
      </c>
      <c r="F120" s="89" t="s">
        <v>535</v>
      </c>
      <c r="G120" s="89" t="s">
        <v>538</v>
      </c>
    </row>
    <row r="121" spans="1:7" ht="55.5" customHeight="1" x14ac:dyDescent="0.35">
      <c r="A121" s="85" t="s">
        <v>539</v>
      </c>
      <c r="B121" s="87" t="s">
        <v>69</v>
      </c>
      <c r="C121" s="86" t="s">
        <v>3</v>
      </c>
      <c r="D121" s="88" t="s">
        <v>540</v>
      </c>
      <c r="E121" s="86" t="s">
        <v>8</v>
      </c>
      <c r="F121" s="89" t="s">
        <v>521</v>
      </c>
      <c r="G121" s="89" t="s">
        <v>529</v>
      </c>
    </row>
    <row r="122" spans="1:7" ht="55.5" customHeight="1" x14ac:dyDescent="0.35">
      <c r="A122" s="85" t="s">
        <v>541</v>
      </c>
      <c r="B122" s="87" t="s">
        <v>69</v>
      </c>
      <c r="C122" s="86" t="s">
        <v>6</v>
      </c>
      <c r="D122" s="88" t="s">
        <v>68</v>
      </c>
      <c r="E122" s="86" t="s">
        <v>70</v>
      </c>
      <c r="F122" s="89" t="s">
        <v>542</v>
      </c>
      <c r="G122" s="89" t="s">
        <v>543</v>
      </c>
    </row>
    <row r="123" spans="1:7" ht="55.5" customHeight="1" x14ac:dyDescent="0.35">
      <c r="A123" s="85" t="s">
        <v>544</v>
      </c>
      <c r="B123" s="87" t="s">
        <v>69</v>
      </c>
      <c r="C123" s="86" t="s">
        <v>4</v>
      </c>
      <c r="D123" s="88" t="s">
        <v>130</v>
      </c>
      <c r="E123" s="86" t="s">
        <v>46</v>
      </c>
      <c r="F123" s="89" t="s">
        <v>545</v>
      </c>
      <c r="G123" s="89" t="s">
        <v>546</v>
      </c>
    </row>
    <row r="124" spans="1:7" ht="55.5" customHeight="1" x14ac:dyDescent="0.35">
      <c r="A124" s="85" t="s">
        <v>547</v>
      </c>
      <c r="B124" s="87" t="s">
        <v>69</v>
      </c>
      <c r="C124" s="86" t="s">
        <v>4</v>
      </c>
      <c r="D124" s="88" t="s">
        <v>130</v>
      </c>
      <c r="E124" s="86" t="s">
        <v>71</v>
      </c>
      <c r="F124" s="89" t="s">
        <v>545</v>
      </c>
      <c r="G124" s="89" t="s">
        <v>546</v>
      </c>
    </row>
    <row r="125" spans="1:7" ht="55.5" customHeight="1" x14ac:dyDescent="0.35">
      <c r="A125" s="91" t="s">
        <v>548</v>
      </c>
      <c r="B125" s="93" t="s">
        <v>69</v>
      </c>
      <c r="C125" s="92" t="s">
        <v>39</v>
      </c>
      <c r="D125" s="94" t="s">
        <v>177</v>
      </c>
      <c r="E125" s="92" t="s">
        <v>71</v>
      </c>
      <c r="F125" s="89" t="s">
        <v>96</v>
      </c>
      <c r="G125" s="89" t="s">
        <v>549</v>
      </c>
    </row>
    <row r="126" spans="1:7" ht="55.5" customHeight="1" x14ac:dyDescent="0.35">
      <c r="A126" s="85" t="s">
        <v>550</v>
      </c>
      <c r="B126" s="87" t="s">
        <v>552</v>
      </c>
      <c r="C126" s="86" t="s">
        <v>4</v>
      </c>
      <c r="D126" s="88" t="s">
        <v>551</v>
      </c>
      <c r="E126" s="86" t="s">
        <v>553</v>
      </c>
      <c r="F126" s="89" t="s">
        <v>554</v>
      </c>
      <c r="G126" s="89" t="s">
        <v>555</v>
      </c>
    </row>
    <row r="127" spans="1:7" ht="55.5" customHeight="1" x14ac:dyDescent="0.35">
      <c r="A127" s="85" t="s">
        <v>556</v>
      </c>
      <c r="B127" s="87" t="s">
        <v>552</v>
      </c>
      <c r="C127" s="86" t="s">
        <v>3</v>
      </c>
      <c r="D127" s="88" t="s">
        <v>557</v>
      </c>
      <c r="E127" s="86" t="s">
        <v>76</v>
      </c>
      <c r="F127" s="89" t="s">
        <v>558</v>
      </c>
      <c r="G127" s="89" t="s">
        <v>559</v>
      </c>
    </row>
    <row r="128" spans="1:7" ht="55.5" customHeight="1" x14ac:dyDescent="0.35">
      <c r="A128" s="85" t="s">
        <v>560</v>
      </c>
      <c r="B128" s="87" t="s">
        <v>552</v>
      </c>
      <c r="C128" s="86" t="s">
        <v>39</v>
      </c>
      <c r="D128" s="88" t="s">
        <v>56</v>
      </c>
      <c r="E128" s="86" t="s">
        <v>8</v>
      </c>
      <c r="F128" s="89" t="s">
        <v>96</v>
      </c>
      <c r="G128" s="89" t="s">
        <v>561</v>
      </c>
    </row>
    <row r="129" spans="1:7" ht="55.5" customHeight="1" x14ac:dyDescent="0.35">
      <c r="A129" s="85" t="s">
        <v>562</v>
      </c>
      <c r="B129" s="87" t="s">
        <v>552</v>
      </c>
      <c r="C129" s="86" t="s">
        <v>48</v>
      </c>
      <c r="D129" s="88" t="s">
        <v>563</v>
      </c>
      <c r="E129" s="86" t="s">
        <v>8</v>
      </c>
      <c r="F129" s="106" t="s">
        <v>1354</v>
      </c>
      <c r="G129" s="105" t="s">
        <v>1355</v>
      </c>
    </row>
    <row r="130" spans="1:7" ht="55.5" customHeight="1" x14ac:dyDescent="0.35">
      <c r="A130" s="85" t="s">
        <v>564</v>
      </c>
      <c r="B130" s="87" t="s">
        <v>552</v>
      </c>
      <c r="C130" s="86" t="s">
        <v>39</v>
      </c>
      <c r="D130" s="88" t="s">
        <v>56</v>
      </c>
      <c r="E130" s="86" t="s">
        <v>117</v>
      </c>
      <c r="F130" s="89" t="s">
        <v>96</v>
      </c>
      <c r="G130" s="89" t="s">
        <v>1428</v>
      </c>
    </row>
    <row r="131" spans="1:7" ht="55.5" customHeight="1" x14ac:dyDescent="0.35">
      <c r="A131" s="85" t="s">
        <v>565</v>
      </c>
      <c r="B131" s="87" t="s">
        <v>552</v>
      </c>
      <c r="C131" s="86" t="s">
        <v>47</v>
      </c>
      <c r="D131" s="88" t="s">
        <v>56</v>
      </c>
      <c r="E131" s="86" t="s">
        <v>62</v>
      </c>
      <c r="F131" s="89" t="s">
        <v>96</v>
      </c>
      <c r="G131" s="89" t="s">
        <v>566</v>
      </c>
    </row>
    <row r="132" spans="1:7" ht="55.5" customHeight="1" x14ac:dyDescent="0.35">
      <c r="A132" s="85" t="s">
        <v>567</v>
      </c>
      <c r="B132" s="87" t="s">
        <v>552</v>
      </c>
      <c r="C132" s="86" t="s">
        <v>4</v>
      </c>
      <c r="D132" s="88" t="s">
        <v>557</v>
      </c>
      <c r="E132" s="86" t="s">
        <v>568</v>
      </c>
      <c r="F132" s="89" t="s">
        <v>569</v>
      </c>
      <c r="G132" s="89" t="s">
        <v>570</v>
      </c>
    </row>
    <row r="133" spans="1:7" ht="55.5" customHeight="1" x14ac:dyDescent="0.35">
      <c r="A133" s="85" t="s">
        <v>571</v>
      </c>
      <c r="B133" s="87" t="s">
        <v>552</v>
      </c>
      <c r="C133" s="86" t="s">
        <v>5</v>
      </c>
      <c r="D133" s="88" t="s">
        <v>120</v>
      </c>
      <c r="E133" s="86" t="s">
        <v>8</v>
      </c>
      <c r="F133" s="89" t="s">
        <v>572</v>
      </c>
      <c r="G133" s="89" t="s">
        <v>573</v>
      </c>
    </row>
    <row r="134" spans="1:7" ht="55.5" customHeight="1" x14ac:dyDescent="0.35">
      <c r="A134" s="91" t="s">
        <v>574</v>
      </c>
      <c r="B134" s="93" t="s">
        <v>552</v>
      </c>
      <c r="C134" s="92" t="s">
        <v>5</v>
      </c>
      <c r="D134" s="94" t="s">
        <v>118</v>
      </c>
      <c r="E134" s="92" t="s">
        <v>8</v>
      </c>
      <c r="F134" s="89" t="s">
        <v>572</v>
      </c>
      <c r="G134" s="89" t="s">
        <v>575</v>
      </c>
    </row>
    <row r="135" spans="1:7" ht="55.5" customHeight="1" x14ac:dyDescent="0.35">
      <c r="A135" s="85" t="s">
        <v>576</v>
      </c>
      <c r="B135" s="87" t="s">
        <v>49</v>
      </c>
      <c r="C135" s="86" t="s">
        <v>48</v>
      </c>
      <c r="D135" s="88" t="s">
        <v>110</v>
      </c>
      <c r="E135" s="86" t="s">
        <v>8</v>
      </c>
      <c r="F135" s="106" t="s">
        <v>111</v>
      </c>
      <c r="G135" s="105" t="s">
        <v>1356</v>
      </c>
    </row>
    <row r="136" spans="1:7" ht="55.5" customHeight="1" x14ac:dyDescent="0.35">
      <c r="A136" s="85" t="s">
        <v>577</v>
      </c>
      <c r="B136" s="87" t="s">
        <v>49</v>
      </c>
      <c r="C136" s="86" t="s">
        <v>3</v>
      </c>
      <c r="D136" s="88" t="s">
        <v>110</v>
      </c>
      <c r="E136" s="86" t="s">
        <v>127</v>
      </c>
      <c r="F136" s="89" t="s">
        <v>111</v>
      </c>
      <c r="G136" s="89" t="s">
        <v>578</v>
      </c>
    </row>
    <row r="137" spans="1:7" ht="55.5" customHeight="1" x14ac:dyDescent="0.35">
      <c r="A137" s="85" t="s">
        <v>579</v>
      </c>
      <c r="B137" s="87" t="s">
        <v>49</v>
      </c>
      <c r="C137" s="86" t="s">
        <v>39</v>
      </c>
      <c r="D137" s="88" t="s">
        <v>114</v>
      </c>
      <c r="E137" s="86" t="s">
        <v>181</v>
      </c>
      <c r="F137" s="89" t="s">
        <v>96</v>
      </c>
      <c r="G137" s="89" t="s">
        <v>580</v>
      </c>
    </row>
    <row r="138" spans="1:7" ht="55.5" customHeight="1" x14ac:dyDescent="0.35">
      <c r="A138" s="85" t="s">
        <v>581</v>
      </c>
      <c r="B138" s="87" t="s">
        <v>49</v>
      </c>
      <c r="C138" s="86" t="s">
        <v>3</v>
      </c>
      <c r="D138" s="88" t="s">
        <v>582</v>
      </c>
      <c r="E138" s="86" t="s">
        <v>46</v>
      </c>
      <c r="F138" s="89" t="s">
        <v>583</v>
      </c>
      <c r="G138" s="89" t="s">
        <v>584</v>
      </c>
    </row>
    <row r="139" spans="1:7" ht="55.5" customHeight="1" x14ac:dyDescent="0.35">
      <c r="A139" s="85" t="s">
        <v>585</v>
      </c>
      <c r="B139" s="87" t="s">
        <v>49</v>
      </c>
      <c r="C139" s="86" t="s">
        <v>3</v>
      </c>
      <c r="D139" s="88" t="s">
        <v>110</v>
      </c>
      <c r="E139" s="86" t="s">
        <v>62</v>
      </c>
      <c r="F139" s="89" t="s">
        <v>583</v>
      </c>
      <c r="G139" s="89" t="s">
        <v>586</v>
      </c>
    </row>
    <row r="140" spans="1:7" ht="55.5" customHeight="1" x14ac:dyDescent="0.35">
      <c r="A140" s="91" t="s">
        <v>587</v>
      </c>
      <c r="B140" s="93" t="s">
        <v>49</v>
      </c>
      <c r="C140" s="92" t="s">
        <v>3</v>
      </c>
      <c r="D140" s="94" t="s">
        <v>110</v>
      </c>
      <c r="E140" s="92" t="s">
        <v>8</v>
      </c>
      <c r="F140" s="89" t="s">
        <v>583</v>
      </c>
      <c r="G140" s="89" t="s">
        <v>588</v>
      </c>
    </row>
    <row r="141" spans="1:7" ht="55.5" customHeight="1" x14ac:dyDescent="0.35">
      <c r="A141" s="85" t="s">
        <v>589</v>
      </c>
      <c r="B141" s="87" t="s">
        <v>49</v>
      </c>
      <c r="C141" s="86" t="s">
        <v>3</v>
      </c>
      <c r="D141" s="88" t="s">
        <v>110</v>
      </c>
      <c r="E141" s="86" t="s">
        <v>8</v>
      </c>
      <c r="F141" s="89" t="s">
        <v>583</v>
      </c>
      <c r="G141" s="89" t="s">
        <v>590</v>
      </c>
    </row>
    <row r="142" spans="1:7" ht="55.5" customHeight="1" x14ac:dyDescent="0.35">
      <c r="A142" s="85" t="s">
        <v>591</v>
      </c>
      <c r="B142" s="87" t="s">
        <v>178</v>
      </c>
      <c r="C142" s="90" t="s">
        <v>6</v>
      </c>
      <c r="D142" s="90" t="s">
        <v>592</v>
      </c>
      <c r="E142" s="86" t="s">
        <v>132</v>
      </c>
      <c r="F142" s="89" t="s">
        <v>593</v>
      </c>
      <c r="G142" s="89" t="s">
        <v>594</v>
      </c>
    </row>
    <row r="143" spans="1:7" ht="55.5" customHeight="1" x14ac:dyDescent="0.35">
      <c r="A143" s="85" t="s">
        <v>595</v>
      </c>
      <c r="B143" s="87" t="s">
        <v>178</v>
      </c>
      <c r="C143" s="86" t="s">
        <v>39</v>
      </c>
      <c r="D143" s="88" t="s">
        <v>596</v>
      </c>
      <c r="E143" s="86" t="s">
        <v>77</v>
      </c>
      <c r="F143" s="89" t="s">
        <v>597</v>
      </c>
      <c r="G143" s="89" t="s">
        <v>598</v>
      </c>
    </row>
    <row r="144" spans="1:7" ht="55.5" customHeight="1" x14ac:dyDescent="0.35">
      <c r="A144" s="85" t="s">
        <v>599</v>
      </c>
      <c r="B144" s="87" t="s">
        <v>178</v>
      </c>
      <c r="C144" s="86" t="s">
        <v>39</v>
      </c>
      <c r="D144" s="88" t="s">
        <v>596</v>
      </c>
      <c r="E144" s="86" t="s">
        <v>154</v>
      </c>
      <c r="F144" s="89" t="s">
        <v>600</v>
      </c>
      <c r="G144" s="89" t="s">
        <v>601</v>
      </c>
    </row>
    <row r="145" spans="1:7" ht="55.5" customHeight="1" x14ac:dyDescent="0.35">
      <c r="A145" s="85" t="s">
        <v>602</v>
      </c>
      <c r="B145" s="87" t="s">
        <v>178</v>
      </c>
      <c r="C145" s="86" t="s">
        <v>6</v>
      </c>
      <c r="D145" s="88" t="s">
        <v>603</v>
      </c>
      <c r="E145" s="86" t="s">
        <v>127</v>
      </c>
      <c r="F145" s="89" t="s">
        <v>604</v>
      </c>
      <c r="G145" s="89" t="s">
        <v>605</v>
      </c>
    </row>
    <row r="146" spans="1:7" ht="55.5" customHeight="1" x14ac:dyDescent="0.35">
      <c r="A146" s="95" t="s">
        <v>606</v>
      </c>
      <c r="B146" s="87" t="s">
        <v>178</v>
      </c>
      <c r="C146" s="86" t="s">
        <v>4</v>
      </c>
      <c r="D146" s="88" t="s">
        <v>607</v>
      </c>
      <c r="E146" s="86" t="s">
        <v>608</v>
      </c>
      <c r="F146" s="89" t="s">
        <v>609</v>
      </c>
      <c r="G146" s="89" t="s">
        <v>610</v>
      </c>
    </row>
    <row r="147" spans="1:7" ht="55.5" customHeight="1" x14ac:dyDescent="0.35">
      <c r="A147" s="85" t="s">
        <v>611</v>
      </c>
      <c r="B147" s="87" t="s">
        <v>178</v>
      </c>
      <c r="C147" s="86" t="s">
        <v>39</v>
      </c>
      <c r="D147" s="88" t="s">
        <v>612</v>
      </c>
      <c r="E147" s="86" t="s">
        <v>122</v>
      </c>
      <c r="F147" s="89" t="s">
        <v>96</v>
      </c>
      <c r="G147" s="89" t="s">
        <v>613</v>
      </c>
    </row>
    <row r="148" spans="1:7" ht="55.5" customHeight="1" x14ac:dyDescent="0.35">
      <c r="A148" s="85" t="s">
        <v>614</v>
      </c>
      <c r="B148" s="87" t="s">
        <v>178</v>
      </c>
      <c r="C148" s="86" t="s">
        <v>4</v>
      </c>
      <c r="D148" s="88" t="s">
        <v>615</v>
      </c>
      <c r="E148" s="86" t="s">
        <v>154</v>
      </c>
      <c r="F148" s="89" t="s">
        <v>521</v>
      </c>
      <c r="G148" s="89" t="s">
        <v>616</v>
      </c>
    </row>
    <row r="149" spans="1:7" ht="55.5" customHeight="1" x14ac:dyDescent="0.35">
      <c r="A149" s="85" t="s">
        <v>617</v>
      </c>
      <c r="B149" s="87" t="s">
        <v>178</v>
      </c>
      <c r="C149" s="86" t="s">
        <v>4</v>
      </c>
      <c r="D149" s="88" t="s">
        <v>618</v>
      </c>
      <c r="E149" s="86" t="s">
        <v>124</v>
      </c>
      <c r="F149" s="89" t="s">
        <v>619</v>
      </c>
      <c r="G149" s="89" t="s">
        <v>620</v>
      </c>
    </row>
    <row r="150" spans="1:7" ht="55.5" customHeight="1" x14ac:dyDescent="0.35">
      <c r="A150" s="85" t="s">
        <v>621</v>
      </c>
      <c r="B150" s="87" t="s">
        <v>178</v>
      </c>
      <c r="C150" s="86" t="s">
        <v>47</v>
      </c>
      <c r="D150" s="88" t="s">
        <v>596</v>
      </c>
      <c r="E150" s="86" t="s">
        <v>132</v>
      </c>
      <c r="F150" s="89" t="s">
        <v>622</v>
      </c>
      <c r="G150" s="89" t="s">
        <v>623</v>
      </c>
    </row>
    <row r="151" spans="1:7" ht="55.5" customHeight="1" x14ac:dyDescent="0.35">
      <c r="A151" s="85" t="s">
        <v>624</v>
      </c>
      <c r="B151" s="87" t="s">
        <v>178</v>
      </c>
      <c r="C151" s="86" t="s">
        <v>39</v>
      </c>
      <c r="D151" s="88" t="s">
        <v>625</v>
      </c>
      <c r="E151" s="86" t="s">
        <v>128</v>
      </c>
      <c r="F151" s="89" t="s">
        <v>626</v>
      </c>
      <c r="G151" s="89" t="s">
        <v>623</v>
      </c>
    </row>
    <row r="152" spans="1:7" ht="55.5" customHeight="1" x14ac:dyDescent="0.35">
      <c r="A152" s="85" t="s">
        <v>627</v>
      </c>
      <c r="B152" s="87" t="s">
        <v>178</v>
      </c>
      <c r="C152" s="86" t="s">
        <v>5</v>
      </c>
      <c r="D152" s="88" t="s">
        <v>182</v>
      </c>
      <c r="E152" s="86" t="s">
        <v>8</v>
      </c>
      <c r="F152" s="89" t="s">
        <v>628</v>
      </c>
      <c r="G152" s="89" t="s">
        <v>629</v>
      </c>
    </row>
    <row r="153" spans="1:7" ht="55.5" customHeight="1" x14ac:dyDescent="0.35">
      <c r="A153" s="91" t="s">
        <v>630</v>
      </c>
      <c r="B153" s="93" t="s">
        <v>178</v>
      </c>
      <c r="C153" s="92" t="s">
        <v>6</v>
      </c>
      <c r="D153" s="94" t="s">
        <v>631</v>
      </c>
      <c r="E153" s="92" t="s">
        <v>52</v>
      </c>
      <c r="F153" s="89" t="s">
        <v>632</v>
      </c>
      <c r="G153" s="89" t="s">
        <v>633</v>
      </c>
    </row>
    <row r="154" spans="1:7" ht="55.5" customHeight="1" x14ac:dyDescent="0.35">
      <c r="A154" s="85" t="s">
        <v>634</v>
      </c>
      <c r="B154" s="87" t="s">
        <v>131</v>
      </c>
      <c r="C154" s="86" t="s">
        <v>3</v>
      </c>
      <c r="D154" s="88" t="s">
        <v>635</v>
      </c>
      <c r="E154" s="86" t="s">
        <v>8</v>
      </c>
      <c r="F154" s="89" t="s">
        <v>636</v>
      </c>
      <c r="G154" s="89" t="s">
        <v>637</v>
      </c>
    </row>
    <row r="155" spans="1:7" ht="55.5" customHeight="1" x14ac:dyDescent="0.35">
      <c r="A155" s="85" t="s">
        <v>638</v>
      </c>
      <c r="B155" s="87" t="s">
        <v>131</v>
      </c>
      <c r="C155" s="86" t="s">
        <v>4</v>
      </c>
      <c r="D155" s="88" t="s">
        <v>639</v>
      </c>
      <c r="E155" s="86" t="s">
        <v>8</v>
      </c>
      <c r="F155" s="89" t="s">
        <v>640</v>
      </c>
      <c r="G155" s="89" t="s">
        <v>641</v>
      </c>
    </row>
    <row r="156" spans="1:7" ht="55.5" customHeight="1" x14ac:dyDescent="0.35">
      <c r="A156" s="85" t="s">
        <v>642</v>
      </c>
      <c r="B156" s="87" t="s">
        <v>131</v>
      </c>
      <c r="C156" s="86" t="s">
        <v>48</v>
      </c>
      <c r="D156" s="88" t="s">
        <v>643</v>
      </c>
      <c r="E156" s="86" t="s">
        <v>8</v>
      </c>
      <c r="F156" s="89" t="s">
        <v>644</v>
      </c>
      <c r="G156" s="89" t="s">
        <v>645</v>
      </c>
    </row>
    <row r="157" spans="1:7" ht="55.5" customHeight="1" x14ac:dyDescent="0.35">
      <c r="A157" s="85" t="s">
        <v>646</v>
      </c>
      <c r="B157" s="87" t="s">
        <v>131</v>
      </c>
      <c r="C157" s="86" t="s">
        <v>3</v>
      </c>
      <c r="D157" s="88" t="s">
        <v>647</v>
      </c>
      <c r="E157" s="86" t="s">
        <v>8</v>
      </c>
      <c r="F157" s="89" t="s">
        <v>640</v>
      </c>
      <c r="G157" s="89" t="s">
        <v>648</v>
      </c>
    </row>
    <row r="158" spans="1:7" ht="55.5" customHeight="1" x14ac:dyDescent="0.35">
      <c r="A158" s="85" t="s">
        <v>649</v>
      </c>
      <c r="B158" s="87" t="s">
        <v>131</v>
      </c>
      <c r="C158" s="86" t="s">
        <v>3</v>
      </c>
      <c r="D158" s="88" t="s">
        <v>650</v>
      </c>
      <c r="E158" s="86" t="s">
        <v>8</v>
      </c>
      <c r="F158" s="89" t="s">
        <v>651</v>
      </c>
      <c r="G158" s="89" t="s">
        <v>652</v>
      </c>
    </row>
    <row r="159" spans="1:7" ht="55.5" customHeight="1" x14ac:dyDescent="0.35">
      <c r="A159" s="85" t="s">
        <v>653</v>
      </c>
      <c r="B159" s="87" t="s">
        <v>131</v>
      </c>
      <c r="C159" s="86" t="s">
        <v>4</v>
      </c>
      <c r="D159" s="88" t="s">
        <v>654</v>
      </c>
      <c r="E159" s="86" t="s">
        <v>8</v>
      </c>
      <c r="F159" s="89" t="s">
        <v>655</v>
      </c>
      <c r="G159" s="89" t="s">
        <v>656</v>
      </c>
    </row>
    <row r="160" spans="1:7" ht="55.5" customHeight="1" x14ac:dyDescent="0.35">
      <c r="A160" s="85" t="s">
        <v>657</v>
      </c>
      <c r="B160" s="87" t="s">
        <v>131</v>
      </c>
      <c r="C160" s="86" t="s">
        <v>5</v>
      </c>
      <c r="D160" s="88" t="s">
        <v>658</v>
      </c>
      <c r="E160" s="86" t="s">
        <v>8</v>
      </c>
      <c r="F160" s="89" t="s">
        <v>176</v>
      </c>
      <c r="G160" s="89" t="s">
        <v>659</v>
      </c>
    </row>
    <row r="161" spans="1:7" ht="55.5" customHeight="1" x14ac:dyDescent="0.35">
      <c r="A161" s="85" t="s">
        <v>660</v>
      </c>
      <c r="B161" s="87" t="s">
        <v>131</v>
      </c>
      <c r="C161" s="86" t="s">
        <v>4</v>
      </c>
      <c r="D161" s="88" t="s">
        <v>661</v>
      </c>
      <c r="E161" s="86" t="s">
        <v>8</v>
      </c>
      <c r="F161" s="89" t="s">
        <v>662</v>
      </c>
      <c r="G161" s="89" t="s">
        <v>663</v>
      </c>
    </row>
    <row r="162" spans="1:7" ht="55.5" customHeight="1" x14ac:dyDescent="0.35">
      <c r="A162" s="85" t="s">
        <v>664</v>
      </c>
      <c r="B162" s="87" t="s">
        <v>131</v>
      </c>
      <c r="C162" s="86" t="s">
        <v>3</v>
      </c>
      <c r="D162" s="88" t="s">
        <v>665</v>
      </c>
      <c r="E162" s="86" t="s">
        <v>8</v>
      </c>
      <c r="F162" s="89" t="s">
        <v>640</v>
      </c>
      <c r="G162" s="89" t="s">
        <v>666</v>
      </c>
    </row>
    <row r="163" spans="1:7" ht="55.5" customHeight="1" x14ac:dyDescent="0.35">
      <c r="A163" s="85" t="s">
        <v>667</v>
      </c>
      <c r="B163" s="87" t="s">
        <v>131</v>
      </c>
      <c r="C163" s="86" t="s">
        <v>6</v>
      </c>
      <c r="D163" s="88" t="s">
        <v>668</v>
      </c>
      <c r="E163" s="86" t="s">
        <v>8</v>
      </c>
      <c r="F163" s="89" t="s">
        <v>669</v>
      </c>
      <c r="G163" s="89" t="s">
        <v>670</v>
      </c>
    </row>
    <row r="164" spans="1:7" ht="55.5" customHeight="1" x14ac:dyDescent="0.35">
      <c r="A164" s="91" t="s">
        <v>671</v>
      </c>
      <c r="B164" s="93" t="s">
        <v>131</v>
      </c>
      <c r="C164" s="92" t="s">
        <v>5</v>
      </c>
      <c r="D164" s="94" t="s">
        <v>661</v>
      </c>
      <c r="E164" s="92" t="s">
        <v>8</v>
      </c>
      <c r="F164" s="89" t="s">
        <v>672</v>
      </c>
      <c r="G164" s="89" t="s">
        <v>673</v>
      </c>
    </row>
    <row r="165" spans="1:7" ht="55.5" customHeight="1" x14ac:dyDescent="0.35">
      <c r="A165" s="85" t="s">
        <v>674</v>
      </c>
      <c r="B165" s="87" t="s">
        <v>131</v>
      </c>
      <c r="C165" s="86" t="s">
        <v>48</v>
      </c>
      <c r="D165" s="88" t="s">
        <v>675</v>
      </c>
      <c r="E165" s="86" t="s">
        <v>8</v>
      </c>
      <c r="F165" s="89" t="s">
        <v>521</v>
      </c>
      <c r="G165" s="89" t="s">
        <v>676</v>
      </c>
    </row>
    <row r="166" spans="1:7" ht="55.5" customHeight="1" x14ac:dyDescent="0.35">
      <c r="A166" s="85" t="s">
        <v>677</v>
      </c>
      <c r="B166" s="87" t="s">
        <v>679</v>
      </c>
      <c r="C166" s="86" t="s">
        <v>3</v>
      </c>
      <c r="D166" s="88" t="s">
        <v>678</v>
      </c>
      <c r="E166" s="86" t="s">
        <v>132</v>
      </c>
      <c r="F166" s="89" t="s">
        <v>521</v>
      </c>
      <c r="G166" s="89" t="s">
        <v>680</v>
      </c>
    </row>
    <row r="167" spans="1:7" ht="55.5" customHeight="1" x14ac:dyDescent="0.35">
      <c r="A167" s="85" t="s">
        <v>681</v>
      </c>
      <c r="B167" s="87" t="s">
        <v>679</v>
      </c>
      <c r="C167" s="86" t="s">
        <v>6</v>
      </c>
      <c r="D167" s="88" t="s">
        <v>184</v>
      </c>
      <c r="E167" s="86" t="s">
        <v>70</v>
      </c>
      <c r="F167" s="89" t="s">
        <v>521</v>
      </c>
      <c r="G167" s="89" t="s">
        <v>682</v>
      </c>
    </row>
    <row r="168" spans="1:7" ht="55.5" customHeight="1" x14ac:dyDescent="0.35">
      <c r="A168" s="85" t="s">
        <v>683</v>
      </c>
      <c r="B168" s="87" t="s">
        <v>679</v>
      </c>
      <c r="C168" s="86" t="s">
        <v>3</v>
      </c>
      <c r="D168" s="88" t="s">
        <v>183</v>
      </c>
      <c r="E168" s="86" t="s">
        <v>8</v>
      </c>
      <c r="F168" s="89" t="s">
        <v>684</v>
      </c>
      <c r="G168" s="89" t="s">
        <v>685</v>
      </c>
    </row>
    <row r="169" spans="1:7" ht="55.5" customHeight="1" x14ac:dyDescent="0.35">
      <c r="A169" s="85" t="s">
        <v>686</v>
      </c>
      <c r="B169" s="87" t="s">
        <v>679</v>
      </c>
      <c r="C169" s="86" t="s">
        <v>3</v>
      </c>
      <c r="D169" s="88" t="s">
        <v>184</v>
      </c>
      <c r="E169" s="86" t="s">
        <v>70</v>
      </c>
      <c r="F169" s="89" t="s">
        <v>521</v>
      </c>
      <c r="G169" s="89" t="s">
        <v>687</v>
      </c>
    </row>
    <row r="170" spans="1:7" ht="55.5" customHeight="1" x14ac:dyDescent="0.35">
      <c r="A170" s="85" t="s">
        <v>688</v>
      </c>
      <c r="B170" s="87" t="s">
        <v>679</v>
      </c>
      <c r="C170" s="86" t="s">
        <v>3</v>
      </c>
      <c r="D170" s="88" t="s">
        <v>184</v>
      </c>
      <c r="E170" s="86" t="s">
        <v>46</v>
      </c>
      <c r="F170" s="89" t="s">
        <v>684</v>
      </c>
      <c r="G170" s="89" t="s">
        <v>689</v>
      </c>
    </row>
    <row r="171" spans="1:7" ht="55.5" customHeight="1" x14ac:dyDescent="0.35">
      <c r="A171" s="85" t="s">
        <v>690</v>
      </c>
      <c r="B171" s="87" t="s">
        <v>679</v>
      </c>
      <c r="C171" s="86" t="s">
        <v>47</v>
      </c>
      <c r="D171" s="88" t="s">
        <v>691</v>
      </c>
      <c r="E171" s="86" t="s">
        <v>8</v>
      </c>
      <c r="F171" s="89" t="s">
        <v>96</v>
      </c>
      <c r="G171" s="89" t="s">
        <v>692</v>
      </c>
    </row>
    <row r="172" spans="1:7" ht="55.5" customHeight="1" x14ac:dyDescent="0.35">
      <c r="A172" s="85" t="s">
        <v>693</v>
      </c>
      <c r="B172" s="87" t="s">
        <v>679</v>
      </c>
      <c r="C172" s="86" t="s">
        <v>6</v>
      </c>
      <c r="D172" s="88" t="s">
        <v>183</v>
      </c>
      <c r="E172" s="86" t="s">
        <v>8</v>
      </c>
      <c r="F172" s="89" t="s">
        <v>684</v>
      </c>
      <c r="G172" s="89" t="s">
        <v>694</v>
      </c>
    </row>
    <row r="173" spans="1:7" ht="55.5" customHeight="1" x14ac:dyDescent="0.35">
      <c r="A173" s="85" t="s">
        <v>695</v>
      </c>
      <c r="B173" s="87" t="s">
        <v>679</v>
      </c>
      <c r="C173" s="86" t="s">
        <v>39</v>
      </c>
      <c r="D173" s="88" t="s">
        <v>696</v>
      </c>
      <c r="E173" s="86" t="s">
        <v>8</v>
      </c>
      <c r="F173" s="89" t="s">
        <v>697</v>
      </c>
      <c r="G173" s="89" t="s">
        <v>698</v>
      </c>
    </row>
    <row r="174" spans="1:7" ht="55.5" customHeight="1" x14ac:dyDescent="0.35">
      <c r="A174" s="85" t="s">
        <v>699</v>
      </c>
      <c r="B174" s="87" t="s">
        <v>679</v>
      </c>
      <c r="C174" s="86" t="s">
        <v>4</v>
      </c>
      <c r="D174" s="88" t="s">
        <v>180</v>
      </c>
      <c r="E174" s="86" t="s">
        <v>128</v>
      </c>
      <c r="F174" s="89" t="s">
        <v>700</v>
      </c>
      <c r="G174" s="89" t="s">
        <v>701</v>
      </c>
    </row>
    <row r="175" spans="1:7" ht="55.5" customHeight="1" x14ac:dyDescent="0.35">
      <c r="A175" s="85" t="s">
        <v>702</v>
      </c>
      <c r="B175" s="87" t="s">
        <v>679</v>
      </c>
      <c r="C175" s="86" t="s">
        <v>6</v>
      </c>
      <c r="D175" s="88" t="s">
        <v>184</v>
      </c>
      <c r="E175" s="86" t="s">
        <v>8</v>
      </c>
      <c r="F175" s="89" t="s">
        <v>684</v>
      </c>
      <c r="G175" s="89" t="s">
        <v>703</v>
      </c>
    </row>
    <row r="176" spans="1:7" ht="55.5" customHeight="1" x14ac:dyDescent="0.35">
      <c r="A176" s="85" t="s">
        <v>704</v>
      </c>
      <c r="B176" s="87" t="s">
        <v>706</v>
      </c>
      <c r="C176" s="86" t="s">
        <v>4</v>
      </c>
      <c r="D176" s="88" t="s">
        <v>705</v>
      </c>
      <c r="E176" s="86" t="s">
        <v>62</v>
      </c>
      <c r="F176" s="89" t="s">
        <v>707</v>
      </c>
      <c r="G176" s="89" t="s">
        <v>708</v>
      </c>
    </row>
    <row r="177" spans="1:7" ht="55.5" customHeight="1" x14ac:dyDescent="0.35">
      <c r="A177" s="85" t="s">
        <v>709</v>
      </c>
      <c r="B177" s="87" t="s">
        <v>706</v>
      </c>
      <c r="C177" s="86" t="s">
        <v>6</v>
      </c>
      <c r="D177" s="88" t="s">
        <v>710</v>
      </c>
      <c r="E177" s="86" t="s">
        <v>8</v>
      </c>
      <c r="F177" s="89" t="s">
        <v>711</v>
      </c>
      <c r="G177" s="89" t="s">
        <v>712</v>
      </c>
    </row>
    <row r="178" spans="1:7" ht="55.5" customHeight="1" x14ac:dyDescent="0.35">
      <c r="A178" s="85" t="s">
        <v>713</v>
      </c>
      <c r="B178" s="87" t="s">
        <v>706</v>
      </c>
      <c r="C178" s="86" t="s">
        <v>5</v>
      </c>
      <c r="D178" s="88" t="s">
        <v>78</v>
      </c>
      <c r="E178" s="86" t="s">
        <v>8</v>
      </c>
      <c r="F178" s="89" t="s">
        <v>711</v>
      </c>
      <c r="G178" s="89" t="s">
        <v>714</v>
      </c>
    </row>
    <row r="179" spans="1:7" ht="55.5" customHeight="1" x14ac:dyDescent="0.35">
      <c r="A179" s="85" t="s">
        <v>715</v>
      </c>
      <c r="B179" s="87" t="s">
        <v>706</v>
      </c>
      <c r="C179" s="86" t="s">
        <v>5</v>
      </c>
      <c r="D179" s="88" t="s">
        <v>716</v>
      </c>
      <c r="E179" s="86" t="s">
        <v>8</v>
      </c>
      <c r="F179" s="89" t="s">
        <v>711</v>
      </c>
      <c r="G179" s="89" t="s">
        <v>717</v>
      </c>
    </row>
    <row r="180" spans="1:7" ht="55.5" customHeight="1" x14ac:dyDescent="0.35">
      <c r="A180" s="85" t="s">
        <v>718</v>
      </c>
      <c r="B180" s="87" t="s">
        <v>706</v>
      </c>
      <c r="C180" s="86" t="s">
        <v>3</v>
      </c>
      <c r="D180" s="88" t="s">
        <v>719</v>
      </c>
      <c r="E180" s="86" t="s">
        <v>70</v>
      </c>
      <c r="F180" s="89" t="s">
        <v>720</v>
      </c>
      <c r="G180" s="89" t="s">
        <v>721</v>
      </c>
    </row>
    <row r="181" spans="1:7" ht="55.5" customHeight="1" x14ac:dyDescent="0.35">
      <c r="A181" s="85" t="s">
        <v>722</v>
      </c>
      <c r="B181" s="87" t="s">
        <v>706</v>
      </c>
      <c r="C181" s="86" t="s">
        <v>5</v>
      </c>
      <c r="D181" s="88" t="s">
        <v>710</v>
      </c>
      <c r="E181" s="86" t="s">
        <v>8</v>
      </c>
      <c r="F181" s="89" t="s">
        <v>723</v>
      </c>
      <c r="G181" s="89" t="s">
        <v>724</v>
      </c>
    </row>
    <row r="182" spans="1:7" ht="55.5" customHeight="1" x14ac:dyDescent="0.35">
      <c r="A182" s="85" t="s">
        <v>725</v>
      </c>
      <c r="B182" s="87" t="s">
        <v>706</v>
      </c>
      <c r="C182" s="86" t="s">
        <v>5</v>
      </c>
      <c r="D182" s="88" t="s">
        <v>726</v>
      </c>
      <c r="E182" s="86" t="s">
        <v>8</v>
      </c>
      <c r="F182" s="89" t="s">
        <v>723</v>
      </c>
      <c r="G182" s="89" t="s">
        <v>727</v>
      </c>
    </row>
    <row r="183" spans="1:7" ht="55.5" customHeight="1" x14ac:dyDescent="0.35">
      <c r="A183" s="85" t="s">
        <v>728</v>
      </c>
      <c r="B183" s="87" t="s">
        <v>706</v>
      </c>
      <c r="C183" s="86" t="s">
        <v>5</v>
      </c>
      <c r="D183" s="88" t="s">
        <v>726</v>
      </c>
      <c r="E183" s="86" t="s">
        <v>8</v>
      </c>
      <c r="F183" s="89" t="s">
        <v>723</v>
      </c>
      <c r="G183" s="89" t="s">
        <v>729</v>
      </c>
    </row>
    <row r="184" spans="1:7" ht="55.5" customHeight="1" x14ac:dyDescent="0.35">
      <c r="A184" s="91" t="s">
        <v>730</v>
      </c>
      <c r="B184" s="93" t="s">
        <v>706</v>
      </c>
      <c r="C184" s="92" t="s">
        <v>4</v>
      </c>
      <c r="D184" s="94" t="s">
        <v>78</v>
      </c>
      <c r="E184" s="92" t="s">
        <v>8</v>
      </c>
      <c r="F184" s="89" t="s">
        <v>720</v>
      </c>
      <c r="G184" s="89" t="s">
        <v>731</v>
      </c>
    </row>
    <row r="185" spans="1:7" ht="55.5" customHeight="1" x14ac:dyDescent="0.35">
      <c r="A185" s="85" t="s">
        <v>732</v>
      </c>
      <c r="B185" s="87" t="s">
        <v>734</v>
      </c>
      <c r="C185" s="86" t="s">
        <v>3</v>
      </c>
      <c r="D185" s="88" t="s">
        <v>733</v>
      </c>
      <c r="E185" s="86" t="s">
        <v>181</v>
      </c>
      <c r="F185" s="106" t="s">
        <v>554</v>
      </c>
      <c r="G185" s="105" t="s">
        <v>1357</v>
      </c>
    </row>
    <row r="186" spans="1:7" ht="55.5" customHeight="1" x14ac:dyDescent="0.35">
      <c r="A186" s="85" t="s">
        <v>735</v>
      </c>
      <c r="B186" s="87" t="s">
        <v>734</v>
      </c>
      <c r="C186" s="86" t="s">
        <v>39</v>
      </c>
      <c r="D186" s="88" t="s">
        <v>133</v>
      </c>
      <c r="E186" s="86" t="s">
        <v>181</v>
      </c>
      <c r="F186" s="89" t="s">
        <v>96</v>
      </c>
      <c r="G186" s="89" t="s">
        <v>736</v>
      </c>
    </row>
    <row r="187" spans="1:7" ht="55.5" customHeight="1" x14ac:dyDescent="0.35">
      <c r="A187" s="91" t="s">
        <v>737</v>
      </c>
      <c r="B187" s="93" t="s">
        <v>734</v>
      </c>
      <c r="C187" s="92" t="s">
        <v>4</v>
      </c>
      <c r="D187" s="94" t="s">
        <v>137</v>
      </c>
      <c r="E187" s="92" t="s">
        <v>8</v>
      </c>
      <c r="F187" s="89" t="s">
        <v>738</v>
      </c>
      <c r="G187" s="89" t="s">
        <v>739</v>
      </c>
    </row>
    <row r="188" spans="1:7" ht="55.5" customHeight="1" x14ac:dyDescent="0.35">
      <c r="A188" s="85" t="s">
        <v>740</v>
      </c>
      <c r="B188" s="87" t="s">
        <v>741</v>
      </c>
      <c r="C188" s="86" t="s">
        <v>6</v>
      </c>
      <c r="D188" s="88" t="s">
        <v>135</v>
      </c>
      <c r="E188" s="86" t="s">
        <v>8</v>
      </c>
      <c r="F188" s="89" t="s">
        <v>462</v>
      </c>
      <c r="G188" s="89" t="s">
        <v>742</v>
      </c>
    </row>
    <row r="189" spans="1:7" ht="55.5" customHeight="1" x14ac:dyDescent="0.35">
      <c r="A189" s="85" t="s">
        <v>743</v>
      </c>
      <c r="B189" s="87" t="s">
        <v>741</v>
      </c>
      <c r="C189" s="86" t="s">
        <v>4</v>
      </c>
      <c r="D189" s="88" t="s">
        <v>744</v>
      </c>
      <c r="E189" s="86" t="s">
        <v>8</v>
      </c>
      <c r="F189" s="89" t="s">
        <v>745</v>
      </c>
      <c r="G189" s="89" t="s">
        <v>746</v>
      </c>
    </row>
    <row r="190" spans="1:7" ht="55.5" customHeight="1" x14ac:dyDescent="0.35">
      <c r="A190" s="85" t="s">
        <v>747</v>
      </c>
      <c r="B190" s="87" t="s">
        <v>741</v>
      </c>
      <c r="C190" s="86" t="s">
        <v>4</v>
      </c>
      <c r="D190" s="88" t="s">
        <v>135</v>
      </c>
      <c r="E190" s="86" t="s">
        <v>8</v>
      </c>
      <c r="F190" s="89" t="s">
        <v>748</v>
      </c>
      <c r="G190" s="89" t="s">
        <v>749</v>
      </c>
    </row>
    <row r="191" spans="1:7" ht="55.5" customHeight="1" x14ac:dyDescent="0.35">
      <c r="A191" s="85" t="s">
        <v>750</v>
      </c>
      <c r="B191" s="87" t="s">
        <v>752</v>
      </c>
      <c r="C191" s="86" t="s">
        <v>6</v>
      </c>
      <c r="D191" s="88" t="s">
        <v>751</v>
      </c>
      <c r="E191" s="86" t="s">
        <v>8</v>
      </c>
      <c r="F191" s="89" t="s">
        <v>753</v>
      </c>
      <c r="G191" s="89" t="s">
        <v>754</v>
      </c>
    </row>
    <row r="192" spans="1:7" ht="55.5" customHeight="1" x14ac:dyDescent="0.35">
      <c r="A192" s="85" t="s">
        <v>755</v>
      </c>
      <c r="B192" s="87" t="s">
        <v>752</v>
      </c>
      <c r="C192" s="86" t="s">
        <v>6</v>
      </c>
      <c r="D192" s="88" t="s">
        <v>756</v>
      </c>
      <c r="E192" s="86" t="s">
        <v>8</v>
      </c>
      <c r="F192" s="89" t="s">
        <v>757</v>
      </c>
      <c r="G192" s="89" t="s">
        <v>758</v>
      </c>
    </row>
    <row r="193" spans="1:7" ht="55.5" customHeight="1" x14ac:dyDescent="0.35">
      <c r="A193" s="85" t="s">
        <v>759</v>
      </c>
      <c r="B193" s="87" t="s">
        <v>752</v>
      </c>
      <c r="C193" s="86" t="s">
        <v>3</v>
      </c>
      <c r="D193" s="88" t="s">
        <v>760</v>
      </c>
      <c r="E193" s="86" t="s">
        <v>8</v>
      </c>
      <c r="F193" s="106" t="s">
        <v>1358</v>
      </c>
      <c r="G193" s="105" t="s">
        <v>1359</v>
      </c>
    </row>
    <row r="194" spans="1:7" ht="55.5" customHeight="1" x14ac:dyDescent="0.35">
      <c r="A194" s="85" t="s">
        <v>761</v>
      </c>
      <c r="B194" s="87" t="s">
        <v>752</v>
      </c>
      <c r="C194" s="86" t="s">
        <v>48</v>
      </c>
      <c r="D194" s="88" t="s">
        <v>762</v>
      </c>
      <c r="E194" s="86" t="s">
        <v>8</v>
      </c>
      <c r="F194" s="89" t="s">
        <v>757</v>
      </c>
      <c r="G194" s="89" t="s">
        <v>763</v>
      </c>
    </row>
    <row r="195" spans="1:7" ht="55.5" customHeight="1" x14ac:dyDescent="0.35">
      <c r="A195" s="85" t="s">
        <v>764</v>
      </c>
      <c r="B195" s="87" t="s">
        <v>752</v>
      </c>
      <c r="C195" s="86" t="s">
        <v>3</v>
      </c>
      <c r="D195" s="88" t="s">
        <v>765</v>
      </c>
      <c r="E195" s="86" t="s">
        <v>8</v>
      </c>
      <c r="F195" s="106" t="s">
        <v>1360</v>
      </c>
      <c r="G195" s="105" t="s">
        <v>763</v>
      </c>
    </row>
    <row r="196" spans="1:7" ht="55.5" customHeight="1" x14ac:dyDescent="0.35">
      <c r="A196" s="85" t="s">
        <v>766</v>
      </c>
      <c r="B196" s="87" t="s">
        <v>752</v>
      </c>
      <c r="C196" s="86" t="s">
        <v>48</v>
      </c>
      <c r="D196" s="88" t="s">
        <v>767</v>
      </c>
      <c r="E196" s="86" t="s">
        <v>8</v>
      </c>
      <c r="F196" s="89" t="s">
        <v>757</v>
      </c>
      <c r="G196" s="89" t="s">
        <v>763</v>
      </c>
    </row>
    <row r="197" spans="1:7" ht="55.5" customHeight="1" x14ac:dyDescent="0.35">
      <c r="A197" s="85" t="s">
        <v>768</v>
      </c>
      <c r="B197" s="87" t="s">
        <v>752</v>
      </c>
      <c r="C197" s="86" t="s">
        <v>3</v>
      </c>
      <c r="D197" s="88" t="s">
        <v>769</v>
      </c>
      <c r="E197" s="86" t="s">
        <v>553</v>
      </c>
      <c r="F197" s="106" t="s">
        <v>757</v>
      </c>
      <c r="G197" s="105" t="s">
        <v>763</v>
      </c>
    </row>
    <row r="198" spans="1:7" ht="55.5" customHeight="1" x14ac:dyDescent="0.35">
      <c r="A198" s="85" t="s">
        <v>770</v>
      </c>
      <c r="B198" s="87" t="s">
        <v>752</v>
      </c>
      <c r="C198" s="86" t="s">
        <v>3</v>
      </c>
      <c r="D198" s="88" t="s">
        <v>765</v>
      </c>
      <c r="E198" s="86" t="s">
        <v>8</v>
      </c>
      <c r="F198" s="106" t="s">
        <v>1361</v>
      </c>
      <c r="G198" s="105" t="s">
        <v>763</v>
      </c>
    </row>
    <row r="199" spans="1:7" ht="55.5" customHeight="1" x14ac:dyDescent="0.35">
      <c r="A199" s="91" t="s">
        <v>771</v>
      </c>
      <c r="B199" s="93" t="s">
        <v>752</v>
      </c>
      <c r="C199" s="92" t="s">
        <v>3</v>
      </c>
      <c r="D199" s="94" t="s">
        <v>179</v>
      </c>
      <c r="E199" s="92" t="s">
        <v>8</v>
      </c>
      <c r="F199" s="89" t="s">
        <v>757</v>
      </c>
      <c r="G199" s="89" t="s">
        <v>763</v>
      </c>
    </row>
    <row r="200" spans="1:7" ht="55.5" customHeight="1" x14ac:dyDescent="0.35">
      <c r="A200" s="85" t="s">
        <v>772</v>
      </c>
      <c r="B200" s="87" t="s">
        <v>752</v>
      </c>
      <c r="C200" s="86" t="s">
        <v>3</v>
      </c>
      <c r="D200" s="88" t="s">
        <v>134</v>
      </c>
      <c r="E200" s="86" t="s">
        <v>8</v>
      </c>
      <c r="F200" s="89" t="s">
        <v>757</v>
      </c>
      <c r="G200" s="89" t="s">
        <v>773</v>
      </c>
    </row>
    <row r="201" spans="1:7" ht="55.5" customHeight="1" x14ac:dyDescent="0.35">
      <c r="A201" s="85" t="s">
        <v>774</v>
      </c>
      <c r="B201" s="87" t="s">
        <v>51</v>
      </c>
      <c r="C201" s="86" t="s">
        <v>3</v>
      </c>
      <c r="D201" s="88" t="s">
        <v>775</v>
      </c>
      <c r="E201" s="86" t="s">
        <v>8</v>
      </c>
      <c r="F201" s="106" t="s">
        <v>1362</v>
      </c>
      <c r="G201" s="105" t="s">
        <v>1363</v>
      </c>
    </row>
    <row r="202" spans="1:7" ht="55.5" customHeight="1" x14ac:dyDescent="0.35">
      <c r="A202" s="85" t="s">
        <v>776</v>
      </c>
      <c r="B202" s="87" t="s">
        <v>51</v>
      </c>
      <c r="C202" s="86" t="s">
        <v>3</v>
      </c>
      <c r="D202" s="88" t="s">
        <v>777</v>
      </c>
      <c r="E202" s="86" t="s">
        <v>8</v>
      </c>
      <c r="F202" s="106" t="s">
        <v>640</v>
      </c>
      <c r="G202" s="105" t="s">
        <v>1364</v>
      </c>
    </row>
    <row r="203" spans="1:7" ht="55.5" customHeight="1" x14ac:dyDescent="0.35">
      <c r="A203" s="85" t="s">
        <v>778</v>
      </c>
      <c r="B203" s="87" t="s">
        <v>51</v>
      </c>
      <c r="C203" s="86" t="s">
        <v>3</v>
      </c>
      <c r="D203" s="88" t="s">
        <v>777</v>
      </c>
      <c r="E203" s="86" t="s">
        <v>8</v>
      </c>
      <c r="F203" s="106" t="s">
        <v>1365</v>
      </c>
      <c r="G203" s="105" t="s">
        <v>1366</v>
      </c>
    </row>
    <row r="204" spans="1:7" ht="55.5" customHeight="1" x14ac:dyDescent="0.35">
      <c r="A204" s="85" t="s">
        <v>779</v>
      </c>
      <c r="B204" s="87" t="s">
        <v>51</v>
      </c>
      <c r="C204" s="86" t="s">
        <v>4</v>
      </c>
      <c r="D204" s="88" t="s">
        <v>775</v>
      </c>
      <c r="E204" s="86" t="s">
        <v>8</v>
      </c>
      <c r="F204" s="89" t="s">
        <v>780</v>
      </c>
      <c r="G204" s="89" t="s">
        <v>781</v>
      </c>
    </row>
    <row r="205" spans="1:7" ht="55.5" customHeight="1" x14ac:dyDescent="0.35">
      <c r="A205" s="85" t="s">
        <v>782</v>
      </c>
      <c r="B205" s="87" t="s">
        <v>51</v>
      </c>
      <c r="C205" s="86" t="s">
        <v>5</v>
      </c>
      <c r="D205" s="88" t="s">
        <v>777</v>
      </c>
      <c r="E205" s="86" t="s">
        <v>8</v>
      </c>
      <c r="F205" s="89" t="s">
        <v>783</v>
      </c>
      <c r="G205" s="89" t="s">
        <v>784</v>
      </c>
    </row>
    <row r="206" spans="1:7" ht="55.5" customHeight="1" x14ac:dyDescent="0.35">
      <c r="A206" s="85" t="s">
        <v>785</v>
      </c>
      <c r="B206" s="87" t="s">
        <v>51</v>
      </c>
      <c r="C206" s="86" t="s">
        <v>3</v>
      </c>
      <c r="D206" s="88" t="s">
        <v>786</v>
      </c>
      <c r="E206" s="86" t="s">
        <v>8</v>
      </c>
      <c r="F206" s="89" t="s">
        <v>787</v>
      </c>
      <c r="G206" s="89" t="s">
        <v>788</v>
      </c>
    </row>
    <row r="207" spans="1:7" ht="55.5" customHeight="1" x14ac:dyDescent="0.35">
      <c r="A207" s="85" t="s">
        <v>789</v>
      </c>
      <c r="B207" s="87" t="s">
        <v>51</v>
      </c>
      <c r="C207" s="86" t="s">
        <v>3</v>
      </c>
      <c r="D207" s="88" t="s">
        <v>790</v>
      </c>
      <c r="E207" s="86" t="s">
        <v>71</v>
      </c>
      <c r="F207" s="106" t="s">
        <v>1367</v>
      </c>
      <c r="G207" s="105" t="s">
        <v>1368</v>
      </c>
    </row>
    <row r="208" spans="1:7" ht="55.5" customHeight="1" x14ac:dyDescent="0.35">
      <c r="A208" s="85" t="s">
        <v>791</v>
      </c>
      <c r="B208" s="87" t="s">
        <v>51</v>
      </c>
      <c r="C208" s="86" t="s">
        <v>4</v>
      </c>
      <c r="D208" s="88" t="s">
        <v>792</v>
      </c>
      <c r="E208" s="86" t="s">
        <v>8</v>
      </c>
      <c r="F208" s="89" t="s">
        <v>640</v>
      </c>
      <c r="G208" s="89" t="s">
        <v>793</v>
      </c>
    </row>
    <row r="209" spans="1:7" ht="55.5" customHeight="1" x14ac:dyDescent="0.35">
      <c r="A209" s="85" t="s">
        <v>794</v>
      </c>
      <c r="B209" s="87" t="s">
        <v>51</v>
      </c>
      <c r="C209" s="86" t="s">
        <v>5</v>
      </c>
      <c r="D209" s="88" t="s">
        <v>795</v>
      </c>
      <c r="E209" s="86" t="s">
        <v>46</v>
      </c>
      <c r="F209" s="89" t="s">
        <v>796</v>
      </c>
      <c r="G209" s="89" t="s">
        <v>797</v>
      </c>
    </row>
    <row r="210" spans="1:7" ht="55.5" customHeight="1" x14ac:dyDescent="0.35">
      <c r="A210" s="85" t="s">
        <v>798</v>
      </c>
      <c r="B210" s="87" t="s">
        <v>51</v>
      </c>
      <c r="C210" s="86" t="s">
        <v>3</v>
      </c>
      <c r="D210" s="88" t="s">
        <v>799</v>
      </c>
      <c r="E210" s="86" t="s">
        <v>71</v>
      </c>
      <c r="F210" s="106" t="s">
        <v>1365</v>
      </c>
      <c r="G210" s="105" t="s">
        <v>1369</v>
      </c>
    </row>
    <row r="211" spans="1:7" ht="55.5" customHeight="1" x14ac:dyDescent="0.35">
      <c r="A211" s="85" t="s">
        <v>800</v>
      </c>
      <c r="B211" s="87" t="s">
        <v>51</v>
      </c>
      <c r="C211" s="86" t="s">
        <v>3</v>
      </c>
      <c r="D211" s="88" t="s">
        <v>799</v>
      </c>
      <c r="E211" s="86" t="s">
        <v>8</v>
      </c>
      <c r="F211" s="106" t="s">
        <v>1370</v>
      </c>
      <c r="G211" s="105" t="s">
        <v>1371</v>
      </c>
    </row>
    <row r="212" spans="1:7" ht="55.5" customHeight="1" x14ac:dyDescent="0.35">
      <c r="A212" s="85" t="s">
        <v>801</v>
      </c>
      <c r="B212" s="87" t="s">
        <v>51</v>
      </c>
      <c r="C212" s="86" t="s">
        <v>3</v>
      </c>
      <c r="D212" s="88" t="s">
        <v>775</v>
      </c>
      <c r="E212" s="86" t="s">
        <v>62</v>
      </c>
      <c r="F212" s="106" t="s">
        <v>1372</v>
      </c>
      <c r="G212" s="105" t="s">
        <v>1373</v>
      </c>
    </row>
    <row r="213" spans="1:7" ht="55.5" customHeight="1" x14ac:dyDescent="0.35">
      <c r="A213" s="85" t="s">
        <v>802</v>
      </c>
      <c r="B213" s="87" t="s">
        <v>51</v>
      </c>
      <c r="C213" s="86" t="s">
        <v>5</v>
      </c>
      <c r="D213" s="88" t="s">
        <v>775</v>
      </c>
      <c r="E213" s="86" t="s">
        <v>8</v>
      </c>
      <c r="F213" s="89" t="s">
        <v>780</v>
      </c>
      <c r="G213" s="89" t="s">
        <v>803</v>
      </c>
    </row>
    <row r="214" spans="1:7" ht="55.5" customHeight="1" x14ac:dyDescent="0.35">
      <c r="A214" s="85" t="s">
        <v>804</v>
      </c>
      <c r="B214" s="87" t="s">
        <v>51</v>
      </c>
      <c r="C214" s="86" t="s">
        <v>3</v>
      </c>
      <c r="D214" s="88" t="s">
        <v>777</v>
      </c>
      <c r="E214" s="86" t="s">
        <v>8</v>
      </c>
      <c r="F214" s="106" t="s">
        <v>1374</v>
      </c>
      <c r="G214" s="105" t="s">
        <v>1375</v>
      </c>
    </row>
    <row r="215" spans="1:7" ht="55.5" customHeight="1" x14ac:dyDescent="0.35">
      <c r="A215" s="85" t="s">
        <v>805</v>
      </c>
      <c r="B215" s="87" t="s">
        <v>51</v>
      </c>
      <c r="C215" s="86" t="s">
        <v>4</v>
      </c>
      <c r="D215" s="88" t="s">
        <v>777</v>
      </c>
      <c r="E215" s="86" t="s">
        <v>8</v>
      </c>
      <c r="F215" s="89" t="s">
        <v>640</v>
      </c>
      <c r="G215" s="89" t="s">
        <v>806</v>
      </c>
    </row>
    <row r="216" spans="1:7" ht="55.5" customHeight="1" x14ac:dyDescent="0.35">
      <c r="A216" s="85" t="s">
        <v>807</v>
      </c>
      <c r="B216" s="87" t="s">
        <v>51</v>
      </c>
      <c r="C216" s="86" t="s">
        <v>4</v>
      </c>
      <c r="D216" s="88" t="s">
        <v>777</v>
      </c>
      <c r="E216" s="86" t="s">
        <v>8</v>
      </c>
      <c r="F216" s="89" t="s">
        <v>640</v>
      </c>
      <c r="G216" s="89" t="s">
        <v>808</v>
      </c>
    </row>
    <row r="217" spans="1:7" ht="55.5" customHeight="1" x14ac:dyDescent="0.35">
      <c r="A217" s="85" t="s">
        <v>809</v>
      </c>
      <c r="B217" s="87" t="s">
        <v>51</v>
      </c>
      <c r="C217" s="86" t="s">
        <v>3</v>
      </c>
      <c r="D217" s="88" t="s">
        <v>810</v>
      </c>
      <c r="E217" s="86" t="s">
        <v>8</v>
      </c>
      <c r="F217" s="89" t="s">
        <v>144</v>
      </c>
      <c r="G217" s="89" t="s">
        <v>811</v>
      </c>
    </row>
    <row r="218" spans="1:7" ht="55.5" customHeight="1" x14ac:dyDescent="0.35">
      <c r="A218" s="85" t="s">
        <v>812</v>
      </c>
      <c r="B218" s="87" t="s">
        <v>51</v>
      </c>
      <c r="C218" s="86" t="s">
        <v>4</v>
      </c>
      <c r="D218" s="88" t="s">
        <v>786</v>
      </c>
      <c r="E218" s="86" t="s">
        <v>62</v>
      </c>
      <c r="F218" s="89" t="s">
        <v>640</v>
      </c>
      <c r="G218" s="89" t="s">
        <v>813</v>
      </c>
    </row>
    <row r="219" spans="1:7" ht="55.5" customHeight="1" x14ac:dyDescent="0.35">
      <c r="A219" s="85" t="s">
        <v>814</v>
      </c>
      <c r="B219" s="87" t="s">
        <v>51</v>
      </c>
      <c r="C219" s="86" t="s">
        <v>3</v>
      </c>
      <c r="D219" s="88" t="s">
        <v>815</v>
      </c>
      <c r="E219" s="86" t="s">
        <v>8</v>
      </c>
      <c r="F219" s="89" t="s">
        <v>816</v>
      </c>
      <c r="G219" s="89" t="s">
        <v>817</v>
      </c>
    </row>
    <row r="220" spans="1:7" ht="55.5" customHeight="1" x14ac:dyDescent="0.35">
      <c r="A220" s="85" t="s">
        <v>818</v>
      </c>
      <c r="B220" s="87" t="s">
        <v>51</v>
      </c>
      <c r="C220" s="86" t="s">
        <v>5</v>
      </c>
      <c r="D220" s="88" t="s">
        <v>775</v>
      </c>
      <c r="E220" s="86" t="s">
        <v>112</v>
      </c>
      <c r="F220" s="89" t="s">
        <v>819</v>
      </c>
      <c r="G220" s="89" t="s">
        <v>820</v>
      </c>
    </row>
    <row r="221" spans="1:7" ht="55.5" customHeight="1" x14ac:dyDescent="0.35">
      <c r="A221" s="85" t="s">
        <v>821</v>
      </c>
      <c r="B221" s="87" t="s">
        <v>51</v>
      </c>
      <c r="C221" s="86" t="s">
        <v>3</v>
      </c>
      <c r="D221" s="88" t="s">
        <v>790</v>
      </c>
      <c r="E221" s="86" t="s">
        <v>8</v>
      </c>
      <c r="F221" s="89" t="s">
        <v>822</v>
      </c>
      <c r="G221" s="89" t="s">
        <v>823</v>
      </c>
    </row>
    <row r="222" spans="1:7" ht="55.5" customHeight="1" x14ac:dyDescent="0.35">
      <c r="A222" s="85" t="s">
        <v>824</v>
      </c>
      <c r="B222" s="87" t="s">
        <v>51</v>
      </c>
      <c r="C222" s="86" t="s">
        <v>3</v>
      </c>
      <c r="D222" s="88" t="s">
        <v>775</v>
      </c>
      <c r="E222" s="86" t="s">
        <v>8</v>
      </c>
      <c r="F222" s="106" t="s">
        <v>1372</v>
      </c>
      <c r="G222" s="105" t="s">
        <v>1376</v>
      </c>
    </row>
    <row r="223" spans="1:7" ht="55.5" customHeight="1" x14ac:dyDescent="0.35">
      <c r="A223" s="85" t="s">
        <v>825</v>
      </c>
      <c r="B223" s="87" t="s">
        <v>51</v>
      </c>
      <c r="C223" s="86" t="s">
        <v>3</v>
      </c>
      <c r="D223" s="88" t="s">
        <v>826</v>
      </c>
      <c r="E223" s="86" t="s">
        <v>8</v>
      </c>
      <c r="F223" s="89" t="s">
        <v>144</v>
      </c>
      <c r="G223" s="89" t="s">
        <v>827</v>
      </c>
    </row>
    <row r="224" spans="1:7" ht="55.5" customHeight="1" x14ac:dyDescent="0.35">
      <c r="A224" s="85" t="s">
        <v>828</v>
      </c>
      <c r="B224" s="87" t="s">
        <v>51</v>
      </c>
      <c r="C224" s="86" t="s">
        <v>3</v>
      </c>
      <c r="D224" s="88" t="s">
        <v>790</v>
      </c>
      <c r="E224" s="86" t="s">
        <v>8</v>
      </c>
      <c r="F224" s="106" t="s">
        <v>1372</v>
      </c>
      <c r="G224" s="105" t="s">
        <v>1377</v>
      </c>
    </row>
    <row r="225" spans="1:7" ht="55.5" customHeight="1" x14ac:dyDescent="0.35">
      <c r="A225" s="85" t="s">
        <v>829</v>
      </c>
      <c r="B225" s="87" t="s">
        <v>138</v>
      </c>
      <c r="C225" s="86" t="s">
        <v>4</v>
      </c>
      <c r="D225" s="88" t="s">
        <v>830</v>
      </c>
      <c r="E225" s="86" t="s">
        <v>8</v>
      </c>
      <c r="F225" s="89" t="s">
        <v>831</v>
      </c>
      <c r="G225" s="89" t="s">
        <v>832</v>
      </c>
    </row>
    <row r="226" spans="1:7" ht="55.5" customHeight="1" x14ac:dyDescent="0.35">
      <c r="A226" s="85" t="s">
        <v>833</v>
      </c>
      <c r="B226" s="87" t="s">
        <v>138</v>
      </c>
      <c r="C226" s="86" t="s">
        <v>4</v>
      </c>
      <c r="D226" s="88" t="s">
        <v>834</v>
      </c>
      <c r="E226" s="86" t="s">
        <v>79</v>
      </c>
      <c r="F226" s="89" t="s">
        <v>835</v>
      </c>
      <c r="G226" s="89" t="s">
        <v>836</v>
      </c>
    </row>
    <row r="227" spans="1:7" ht="55.5" customHeight="1" x14ac:dyDescent="0.35">
      <c r="A227" s="85" t="s">
        <v>837</v>
      </c>
      <c r="B227" s="87" t="s">
        <v>138</v>
      </c>
      <c r="C227" s="86" t="s">
        <v>4</v>
      </c>
      <c r="D227" s="88" t="s">
        <v>185</v>
      </c>
      <c r="E227" s="86" t="s">
        <v>8</v>
      </c>
      <c r="F227" s="89" t="s">
        <v>838</v>
      </c>
      <c r="G227" s="89" t="s">
        <v>839</v>
      </c>
    </row>
    <row r="228" spans="1:7" ht="55.5" customHeight="1" x14ac:dyDescent="0.35">
      <c r="A228" s="85" t="s">
        <v>840</v>
      </c>
      <c r="B228" s="87" t="s">
        <v>138</v>
      </c>
      <c r="C228" s="86" t="s">
        <v>3</v>
      </c>
      <c r="D228" s="88" t="s">
        <v>841</v>
      </c>
      <c r="E228" s="86" t="s">
        <v>46</v>
      </c>
      <c r="F228" s="106" t="s">
        <v>1378</v>
      </c>
      <c r="G228" s="105" t="s">
        <v>1379</v>
      </c>
    </row>
    <row r="229" spans="1:7" ht="55.5" customHeight="1" x14ac:dyDescent="0.35">
      <c r="A229" s="85" t="s">
        <v>842</v>
      </c>
      <c r="B229" s="87" t="s">
        <v>138</v>
      </c>
      <c r="C229" s="86" t="s">
        <v>39</v>
      </c>
      <c r="D229" s="88" t="s">
        <v>843</v>
      </c>
      <c r="E229" s="86" t="s">
        <v>71</v>
      </c>
      <c r="F229" s="89" t="s">
        <v>96</v>
      </c>
      <c r="G229" s="89" t="s">
        <v>844</v>
      </c>
    </row>
    <row r="230" spans="1:7" ht="55.5" customHeight="1" x14ac:dyDescent="0.35">
      <c r="A230" s="85" t="s">
        <v>845</v>
      </c>
      <c r="B230" s="87" t="s">
        <v>138</v>
      </c>
      <c r="C230" s="86" t="s">
        <v>39</v>
      </c>
      <c r="D230" s="88" t="s">
        <v>843</v>
      </c>
      <c r="E230" s="86" t="s">
        <v>62</v>
      </c>
      <c r="F230" s="89" t="s">
        <v>96</v>
      </c>
      <c r="G230" s="89" t="s">
        <v>846</v>
      </c>
    </row>
    <row r="231" spans="1:7" ht="55.5" customHeight="1" x14ac:dyDescent="0.35">
      <c r="A231" s="85" t="s">
        <v>847</v>
      </c>
      <c r="B231" s="87" t="s">
        <v>138</v>
      </c>
      <c r="C231" s="86" t="s">
        <v>4</v>
      </c>
      <c r="D231" s="88" t="s">
        <v>848</v>
      </c>
      <c r="E231" s="86" t="s">
        <v>71</v>
      </c>
      <c r="F231" s="89" t="s">
        <v>849</v>
      </c>
      <c r="G231" s="89" t="s">
        <v>850</v>
      </c>
    </row>
    <row r="232" spans="1:7" ht="55.5" customHeight="1" x14ac:dyDescent="0.35">
      <c r="A232" s="85" t="s">
        <v>851</v>
      </c>
      <c r="B232" s="87" t="s">
        <v>138</v>
      </c>
      <c r="C232" s="86" t="s">
        <v>39</v>
      </c>
      <c r="D232" s="88" t="s">
        <v>852</v>
      </c>
      <c r="E232" s="86" t="s">
        <v>62</v>
      </c>
      <c r="F232" s="89" t="s">
        <v>96</v>
      </c>
      <c r="G232" s="89" t="s">
        <v>853</v>
      </c>
    </row>
    <row r="233" spans="1:7" ht="55.5" customHeight="1" x14ac:dyDescent="0.35">
      <c r="A233" s="85" t="s">
        <v>854</v>
      </c>
      <c r="B233" s="87" t="s">
        <v>138</v>
      </c>
      <c r="C233" s="86" t="s">
        <v>39</v>
      </c>
      <c r="D233" s="88" t="s">
        <v>852</v>
      </c>
      <c r="E233" s="86" t="s">
        <v>79</v>
      </c>
      <c r="F233" s="89" t="s">
        <v>96</v>
      </c>
      <c r="G233" s="89" t="s">
        <v>855</v>
      </c>
    </row>
    <row r="234" spans="1:7" ht="55.5" customHeight="1" x14ac:dyDescent="0.35">
      <c r="A234" s="85" t="s">
        <v>856</v>
      </c>
      <c r="B234" s="87" t="s">
        <v>138</v>
      </c>
      <c r="C234" s="86" t="s">
        <v>4</v>
      </c>
      <c r="D234" s="88" t="s">
        <v>185</v>
      </c>
      <c r="E234" s="86" t="s">
        <v>8</v>
      </c>
      <c r="F234" s="89" t="s">
        <v>857</v>
      </c>
      <c r="G234" s="89" t="s">
        <v>858</v>
      </c>
    </row>
    <row r="235" spans="1:7" ht="55.5" customHeight="1" x14ac:dyDescent="0.35">
      <c r="A235" s="85" t="s">
        <v>859</v>
      </c>
      <c r="B235" s="87" t="s">
        <v>58</v>
      </c>
      <c r="C235" s="86" t="s">
        <v>5</v>
      </c>
      <c r="D235" s="88" t="s">
        <v>860</v>
      </c>
      <c r="E235" s="86" t="s">
        <v>8</v>
      </c>
      <c r="F235" s="89" t="s">
        <v>861</v>
      </c>
      <c r="G235" s="89" t="s">
        <v>862</v>
      </c>
    </row>
    <row r="236" spans="1:7" ht="55.5" customHeight="1" x14ac:dyDescent="0.35">
      <c r="A236" s="85" t="s">
        <v>863</v>
      </c>
      <c r="B236" s="87" t="s">
        <v>58</v>
      </c>
      <c r="C236" s="86" t="s">
        <v>5</v>
      </c>
      <c r="D236" s="88" t="s">
        <v>140</v>
      </c>
      <c r="E236" s="86" t="s">
        <v>62</v>
      </c>
      <c r="F236" s="89" t="s">
        <v>864</v>
      </c>
      <c r="G236" s="89" t="s">
        <v>865</v>
      </c>
    </row>
    <row r="237" spans="1:7" ht="55.5" customHeight="1" x14ac:dyDescent="0.35">
      <c r="A237" s="85" t="s">
        <v>866</v>
      </c>
      <c r="B237" s="87" t="s">
        <v>58</v>
      </c>
      <c r="C237" s="86" t="s">
        <v>4</v>
      </c>
      <c r="D237" s="88" t="s">
        <v>140</v>
      </c>
      <c r="E237" s="86" t="s">
        <v>62</v>
      </c>
      <c r="F237" s="89" t="s">
        <v>867</v>
      </c>
      <c r="G237" s="89" t="s">
        <v>868</v>
      </c>
    </row>
    <row r="238" spans="1:7" ht="55.5" customHeight="1" x14ac:dyDescent="0.35">
      <c r="A238" s="85" t="s">
        <v>869</v>
      </c>
      <c r="B238" s="87" t="s">
        <v>58</v>
      </c>
      <c r="C238" s="86" t="s">
        <v>5</v>
      </c>
      <c r="D238" s="88" t="s">
        <v>870</v>
      </c>
      <c r="E238" s="86" t="s">
        <v>142</v>
      </c>
      <c r="F238" s="89" t="s">
        <v>871</v>
      </c>
      <c r="G238" s="89" t="s">
        <v>872</v>
      </c>
    </row>
    <row r="239" spans="1:7" ht="55.5" customHeight="1" x14ac:dyDescent="0.35">
      <c r="A239" s="85" t="s">
        <v>873</v>
      </c>
      <c r="B239" s="87" t="s">
        <v>58</v>
      </c>
      <c r="C239" s="86" t="s">
        <v>4</v>
      </c>
      <c r="D239" s="88" t="s">
        <v>874</v>
      </c>
      <c r="E239" s="86" t="s">
        <v>71</v>
      </c>
      <c r="F239" s="89" t="s">
        <v>871</v>
      </c>
      <c r="G239" s="89" t="s">
        <v>875</v>
      </c>
    </row>
    <row r="240" spans="1:7" ht="55.5" customHeight="1" x14ac:dyDescent="0.35">
      <c r="A240" s="85" t="s">
        <v>876</v>
      </c>
      <c r="B240" s="87" t="s">
        <v>58</v>
      </c>
      <c r="C240" s="86" t="s">
        <v>3</v>
      </c>
      <c r="D240" s="88" t="s">
        <v>877</v>
      </c>
      <c r="E240" s="86" t="s">
        <v>8</v>
      </c>
      <c r="F240" s="106" t="s">
        <v>1380</v>
      </c>
      <c r="G240" s="105" t="s">
        <v>1381</v>
      </c>
    </row>
    <row r="241" spans="1:7" ht="55.5" customHeight="1" x14ac:dyDescent="0.35">
      <c r="A241" s="85" t="s">
        <v>878</v>
      </c>
      <c r="B241" s="87" t="s">
        <v>58</v>
      </c>
      <c r="C241" s="86" t="s">
        <v>48</v>
      </c>
      <c r="D241" s="88" t="s">
        <v>879</v>
      </c>
      <c r="E241" s="86" t="s">
        <v>52</v>
      </c>
      <c r="F241" s="106" t="s">
        <v>1382</v>
      </c>
      <c r="G241" s="105" t="s">
        <v>1383</v>
      </c>
    </row>
    <row r="242" spans="1:7" ht="55.5" customHeight="1" x14ac:dyDescent="0.35">
      <c r="A242" s="85" t="s">
        <v>880</v>
      </c>
      <c r="B242" s="87" t="s">
        <v>58</v>
      </c>
      <c r="C242" s="86" t="s">
        <v>48</v>
      </c>
      <c r="D242" s="88" t="s">
        <v>141</v>
      </c>
      <c r="E242" s="86" t="s">
        <v>115</v>
      </c>
      <c r="F242" s="106" t="s">
        <v>1382</v>
      </c>
      <c r="G242" s="105" t="s">
        <v>1384</v>
      </c>
    </row>
    <row r="243" spans="1:7" ht="55.5" customHeight="1" x14ac:dyDescent="0.35">
      <c r="A243" s="85" t="s">
        <v>881</v>
      </c>
      <c r="B243" s="87" t="s">
        <v>58</v>
      </c>
      <c r="C243" s="86" t="s">
        <v>48</v>
      </c>
      <c r="D243" s="88" t="s">
        <v>141</v>
      </c>
      <c r="E243" s="86" t="s">
        <v>99</v>
      </c>
      <c r="F243" s="106" t="s">
        <v>1382</v>
      </c>
      <c r="G243" s="105" t="s">
        <v>1385</v>
      </c>
    </row>
    <row r="244" spans="1:7" ht="55.5" customHeight="1" x14ac:dyDescent="0.35">
      <c r="A244" s="85" t="s">
        <v>882</v>
      </c>
      <c r="B244" s="87" t="s">
        <v>58</v>
      </c>
      <c r="C244" s="86" t="s">
        <v>48</v>
      </c>
      <c r="D244" s="88" t="s">
        <v>883</v>
      </c>
      <c r="E244" s="86" t="s">
        <v>8</v>
      </c>
      <c r="F244" s="106" t="s">
        <v>1382</v>
      </c>
      <c r="G244" s="105" t="s">
        <v>1383</v>
      </c>
    </row>
    <row r="245" spans="1:7" ht="55.5" customHeight="1" x14ac:dyDescent="0.35">
      <c r="A245" s="85" t="s">
        <v>884</v>
      </c>
      <c r="B245" s="87" t="s">
        <v>51</v>
      </c>
      <c r="C245" s="86" t="s">
        <v>6</v>
      </c>
      <c r="D245" s="88" t="s">
        <v>775</v>
      </c>
      <c r="E245" s="86" t="s">
        <v>8</v>
      </c>
      <c r="F245" s="89" t="s">
        <v>885</v>
      </c>
      <c r="G245" s="89" t="s">
        <v>886</v>
      </c>
    </row>
    <row r="246" spans="1:7" ht="55.5" customHeight="1" x14ac:dyDescent="0.35">
      <c r="A246" s="85" t="s">
        <v>887</v>
      </c>
      <c r="B246" s="87" t="s">
        <v>51</v>
      </c>
      <c r="C246" s="86" t="s">
        <v>3</v>
      </c>
      <c r="D246" s="88" t="s">
        <v>888</v>
      </c>
      <c r="E246" s="86" t="s">
        <v>8</v>
      </c>
      <c r="F246" s="89" t="s">
        <v>889</v>
      </c>
      <c r="G246" s="89" t="s">
        <v>890</v>
      </c>
    </row>
    <row r="247" spans="1:7" ht="55.5" customHeight="1" x14ac:dyDescent="0.35">
      <c r="A247" s="85" t="s">
        <v>891</v>
      </c>
      <c r="B247" s="87" t="s">
        <v>51</v>
      </c>
      <c r="C247" s="86" t="s">
        <v>5</v>
      </c>
      <c r="D247" s="88" t="s">
        <v>810</v>
      </c>
      <c r="E247" s="86" t="s">
        <v>8</v>
      </c>
      <c r="F247" s="89" t="s">
        <v>892</v>
      </c>
      <c r="G247" s="89" t="s">
        <v>893</v>
      </c>
    </row>
    <row r="248" spans="1:7" ht="55.5" customHeight="1" x14ac:dyDescent="0.35">
      <c r="A248" s="91" t="s">
        <v>894</v>
      </c>
      <c r="B248" s="93" t="s">
        <v>51</v>
      </c>
      <c r="C248" s="92" t="s">
        <v>6</v>
      </c>
      <c r="D248" s="94" t="s">
        <v>895</v>
      </c>
      <c r="E248" s="92" t="s">
        <v>8</v>
      </c>
      <c r="F248" s="89" t="s">
        <v>885</v>
      </c>
      <c r="G248" s="89" t="s">
        <v>145</v>
      </c>
    </row>
    <row r="249" spans="1:7" ht="55.5" customHeight="1" x14ac:dyDescent="0.35">
      <c r="A249" s="85" t="s">
        <v>896</v>
      </c>
      <c r="B249" s="87" t="s">
        <v>138</v>
      </c>
      <c r="C249" s="86" t="s">
        <v>4</v>
      </c>
      <c r="D249" s="88" t="s">
        <v>897</v>
      </c>
      <c r="E249" s="86" t="s">
        <v>8</v>
      </c>
      <c r="F249" s="89" t="s">
        <v>898</v>
      </c>
      <c r="G249" s="89" t="s">
        <v>899</v>
      </c>
    </row>
    <row r="250" spans="1:7" ht="55.5" customHeight="1" x14ac:dyDescent="0.35">
      <c r="A250" s="85" t="s">
        <v>900</v>
      </c>
      <c r="B250" s="87" t="s">
        <v>138</v>
      </c>
      <c r="C250" s="86" t="s">
        <v>4</v>
      </c>
      <c r="D250" s="88" t="s">
        <v>146</v>
      </c>
      <c r="E250" s="86" t="s">
        <v>62</v>
      </c>
      <c r="F250" s="106" t="s">
        <v>861</v>
      </c>
      <c r="G250" s="105" t="s">
        <v>1386</v>
      </c>
    </row>
    <row r="251" spans="1:7" ht="55.5" customHeight="1" x14ac:dyDescent="0.35">
      <c r="A251" s="85" t="s">
        <v>901</v>
      </c>
      <c r="B251" s="87" t="s">
        <v>138</v>
      </c>
      <c r="C251" s="86" t="s">
        <v>4</v>
      </c>
      <c r="D251" s="88" t="s">
        <v>902</v>
      </c>
      <c r="E251" s="86" t="s">
        <v>62</v>
      </c>
      <c r="F251" s="106" t="s">
        <v>861</v>
      </c>
      <c r="G251" s="105" t="s">
        <v>1387</v>
      </c>
    </row>
    <row r="252" spans="1:7" ht="55.5" customHeight="1" x14ac:dyDescent="0.35">
      <c r="A252" s="91" t="s">
        <v>903</v>
      </c>
      <c r="B252" s="93" t="s">
        <v>138</v>
      </c>
      <c r="C252" s="92" t="s">
        <v>4</v>
      </c>
      <c r="D252" s="94" t="s">
        <v>119</v>
      </c>
      <c r="E252" s="92" t="s">
        <v>8</v>
      </c>
      <c r="F252" s="89" t="s">
        <v>904</v>
      </c>
      <c r="G252" s="89" t="s">
        <v>905</v>
      </c>
    </row>
    <row r="253" spans="1:7" ht="55.5" customHeight="1" x14ac:dyDescent="0.35">
      <c r="A253" s="97" t="s">
        <v>906</v>
      </c>
      <c r="B253" s="93" t="s">
        <v>58</v>
      </c>
      <c r="C253" s="92" t="s">
        <v>48</v>
      </c>
      <c r="D253" s="94" t="s">
        <v>143</v>
      </c>
      <c r="E253" s="92" t="s">
        <v>8</v>
      </c>
      <c r="F253" s="89" t="s">
        <v>907</v>
      </c>
      <c r="G253" s="89" t="s">
        <v>908</v>
      </c>
    </row>
    <row r="254" spans="1:7" ht="55.5" customHeight="1" x14ac:dyDescent="0.35">
      <c r="A254" s="97" t="s">
        <v>909</v>
      </c>
      <c r="B254" s="93" t="s">
        <v>58</v>
      </c>
      <c r="C254" s="92" t="s">
        <v>48</v>
      </c>
      <c r="D254" s="94" t="s">
        <v>143</v>
      </c>
      <c r="E254" s="92" t="s">
        <v>8</v>
      </c>
      <c r="F254" s="89" t="s">
        <v>907</v>
      </c>
      <c r="G254" s="89" t="s">
        <v>908</v>
      </c>
    </row>
    <row r="255" spans="1:7" ht="55.5" customHeight="1" x14ac:dyDescent="0.35">
      <c r="A255" s="85" t="s">
        <v>910</v>
      </c>
      <c r="B255" s="87" t="s">
        <v>147</v>
      </c>
      <c r="C255" s="86" t="s">
        <v>39</v>
      </c>
      <c r="D255" s="88" t="s">
        <v>911</v>
      </c>
      <c r="E255" s="86" t="s">
        <v>8</v>
      </c>
      <c r="F255" s="89" t="s">
        <v>912</v>
      </c>
      <c r="G255" s="89" t="s">
        <v>913</v>
      </c>
    </row>
    <row r="256" spans="1:7" ht="55.5" customHeight="1" x14ac:dyDescent="0.35">
      <c r="A256" s="85" t="s">
        <v>914</v>
      </c>
      <c r="B256" s="87" t="s">
        <v>147</v>
      </c>
      <c r="C256" s="86" t="s">
        <v>6</v>
      </c>
      <c r="D256" s="88" t="s">
        <v>148</v>
      </c>
      <c r="E256" s="86" t="s">
        <v>8</v>
      </c>
      <c r="F256" s="89" t="s">
        <v>915</v>
      </c>
      <c r="G256" s="89" t="s">
        <v>916</v>
      </c>
    </row>
    <row r="257" spans="1:7" ht="55.5" customHeight="1" x14ac:dyDescent="0.35">
      <c r="A257" s="85" t="s">
        <v>917</v>
      </c>
      <c r="B257" s="87" t="s">
        <v>147</v>
      </c>
      <c r="C257" s="86" t="s">
        <v>6</v>
      </c>
      <c r="D257" s="88" t="s">
        <v>918</v>
      </c>
      <c r="E257" s="86" t="s">
        <v>8</v>
      </c>
      <c r="F257" s="89" t="s">
        <v>915</v>
      </c>
      <c r="G257" s="89" t="s">
        <v>919</v>
      </c>
    </row>
    <row r="258" spans="1:7" ht="55.5" customHeight="1" x14ac:dyDescent="0.35">
      <c r="A258" s="85" t="s">
        <v>920</v>
      </c>
      <c r="B258" s="87" t="s">
        <v>149</v>
      </c>
      <c r="C258" s="86" t="s">
        <v>6</v>
      </c>
      <c r="D258" s="88" t="s">
        <v>150</v>
      </c>
      <c r="E258" s="86" t="s">
        <v>8</v>
      </c>
      <c r="F258" s="89" t="s">
        <v>921</v>
      </c>
      <c r="G258" s="89" t="s">
        <v>922</v>
      </c>
    </row>
    <row r="259" spans="1:7" ht="55.5" customHeight="1" x14ac:dyDescent="0.35">
      <c r="A259" s="85" t="s">
        <v>923</v>
      </c>
      <c r="B259" s="87" t="s">
        <v>147</v>
      </c>
      <c r="C259" s="86" t="s">
        <v>6</v>
      </c>
      <c r="D259" s="88" t="s">
        <v>924</v>
      </c>
      <c r="E259" s="86" t="s">
        <v>8</v>
      </c>
      <c r="F259" s="89" t="s">
        <v>925</v>
      </c>
      <c r="G259" s="89" t="s">
        <v>926</v>
      </c>
    </row>
    <row r="260" spans="1:7" ht="55.5" customHeight="1" x14ac:dyDescent="0.35">
      <c r="A260" s="85" t="s">
        <v>927</v>
      </c>
      <c r="B260" s="87" t="s">
        <v>187</v>
      </c>
      <c r="C260" s="86" t="s">
        <v>6</v>
      </c>
      <c r="D260" s="88" t="s">
        <v>928</v>
      </c>
      <c r="E260" s="86" t="s">
        <v>8</v>
      </c>
      <c r="F260" s="89" t="s">
        <v>929</v>
      </c>
      <c r="G260" s="89" t="s">
        <v>930</v>
      </c>
    </row>
    <row r="261" spans="1:7" ht="55.5" customHeight="1" x14ac:dyDescent="0.35">
      <c r="A261" s="85" t="s">
        <v>931</v>
      </c>
      <c r="B261" s="87" t="s">
        <v>147</v>
      </c>
      <c r="C261" s="86" t="s">
        <v>48</v>
      </c>
      <c r="D261" s="88" t="s">
        <v>932</v>
      </c>
      <c r="E261" s="86" t="s">
        <v>8</v>
      </c>
      <c r="F261" s="106" t="s">
        <v>1388</v>
      </c>
      <c r="G261" s="105" t="s">
        <v>1389</v>
      </c>
    </row>
    <row r="262" spans="1:7" ht="55.5" customHeight="1" x14ac:dyDescent="0.35">
      <c r="A262" s="85" t="s">
        <v>933</v>
      </c>
      <c r="B262" s="87" t="s">
        <v>187</v>
      </c>
      <c r="C262" s="86" t="s">
        <v>4</v>
      </c>
      <c r="D262" s="88" t="s">
        <v>934</v>
      </c>
      <c r="E262" s="86" t="s">
        <v>8</v>
      </c>
      <c r="F262" s="89" t="s">
        <v>929</v>
      </c>
      <c r="G262" s="89" t="s">
        <v>935</v>
      </c>
    </row>
    <row r="263" spans="1:7" ht="55.5" customHeight="1" x14ac:dyDescent="0.35">
      <c r="A263" s="85" t="s">
        <v>936</v>
      </c>
      <c r="B263" s="87" t="s">
        <v>149</v>
      </c>
      <c r="C263" s="86" t="s">
        <v>6</v>
      </c>
      <c r="D263" s="88" t="s">
        <v>152</v>
      </c>
      <c r="E263" s="86" t="s">
        <v>8</v>
      </c>
      <c r="F263" s="89" t="s">
        <v>937</v>
      </c>
      <c r="G263" s="89" t="s">
        <v>938</v>
      </c>
    </row>
    <row r="264" spans="1:7" ht="55.5" customHeight="1" x14ac:dyDescent="0.35">
      <c r="A264" s="85" t="s">
        <v>939</v>
      </c>
      <c r="B264" s="87" t="s">
        <v>187</v>
      </c>
      <c r="C264" s="86" t="s">
        <v>6</v>
      </c>
      <c r="D264" s="88" t="s">
        <v>940</v>
      </c>
      <c r="E264" s="86" t="s">
        <v>8</v>
      </c>
      <c r="F264" s="89" t="s">
        <v>929</v>
      </c>
      <c r="G264" s="89" t="s">
        <v>941</v>
      </c>
    </row>
    <row r="265" spans="1:7" ht="55.5" customHeight="1" x14ac:dyDescent="0.35">
      <c r="A265" s="85" t="s">
        <v>942</v>
      </c>
      <c r="B265" s="87" t="s">
        <v>147</v>
      </c>
      <c r="C265" s="86" t="s">
        <v>3</v>
      </c>
      <c r="D265" s="88" t="s">
        <v>943</v>
      </c>
      <c r="E265" s="86" t="s">
        <v>8</v>
      </c>
      <c r="F265" s="106" t="s">
        <v>1390</v>
      </c>
      <c r="G265" s="105" t="s">
        <v>1391</v>
      </c>
    </row>
    <row r="266" spans="1:7" ht="55.5" customHeight="1" x14ac:dyDescent="0.35">
      <c r="A266" s="85" t="s">
        <v>944</v>
      </c>
      <c r="B266" s="87" t="s">
        <v>149</v>
      </c>
      <c r="C266" s="86" t="s">
        <v>5</v>
      </c>
      <c r="D266" s="88" t="s">
        <v>945</v>
      </c>
      <c r="E266" s="86" t="s">
        <v>8</v>
      </c>
      <c r="F266" s="89" t="s">
        <v>937</v>
      </c>
      <c r="G266" s="89" t="s">
        <v>946</v>
      </c>
    </row>
    <row r="267" spans="1:7" ht="55.5" customHeight="1" x14ac:dyDescent="0.35">
      <c r="A267" s="85" t="s">
        <v>947</v>
      </c>
      <c r="B267" s="87" t="s">
        <v>187</v>
      </c>
      <c r="C267" s="86" t="s">
        <v>6</v>
      </c>
      <c r="D267" s="88" t="s">
        <v>948</v>
      </c>
      <c r="E267" s="86" t="s">
        <v>8</v>
      </c>
      <c r="F267" s="89" t="s">
        <v>949</v>
      </c>
      <c r="G267" s="89" t="s">
        <v>950</v>
      </c>
    </row>
    <row r="268" spans="1:7" ht="55.5" customHeight="1" x14ac:dyDescent="0.35">
      <c r="A268" s="85" t="s">
        <v>951</v>
      </c>
      <c r="B268" s="87" t="s">
        <v>149</v>
      </c>
      <c r="C268" s="86" t="s">
        <v>6</v>
      </c>
      <c r="D268" s="88" t="s">
        <v>186</v>
      </c>
      <c r="E268" s="86" t="s">
        <v>8</v>
      </c>
      <c r="F268" s="89" t="s">
        <v>929</v>
      </c>
      <c r="G268" s="89" t="s">
        <v>952</v>
      </c>
    </row>
    <row r="269" spans="1:7" ht="55.5" customHeight="1" x14ac:dyDescent="0.35">
      <c r="A269" s="85" t="s">
        <v>953</v>
      </c>
      <c r="B269" s="87" t="s">
        <v>147</v>
      </c>
      <c r="C269" s="86" t="s">
        <v>6</v>
      </c>
      <c r="D269" s="88" t="s">
        <v>954</v>
      </c>
      <c r="E269" s="86" t="s">
        <v>8</v>
      </c>
      <c r="F269" s="89" t="s">
        <v>915</v>
      </c>
      <c r="G269" s="89" t="s">
        <v>955</v>
      </c>
    </row>
    <row r="270" spans="1:7" ht="55.5" customHeight="1" x14ac:dyDescent="0.35">
      <c r="A270" s="85" t="s">
        <v>956</v>
      </c>
      <c r="B270" s="87" t="s">
        <v>147</v>
      </c>
      <c r="C270" s="86" t="s">
        <v>48</v>
      </c>
      <c r="D270" s="88" t="s">
        <v>957</v>
      </c>
      <c r="E270" s="86" t="s">
        <v>8</v>
      </c>
      <c r="F270" s="106" t="s">
        <v>1392</v>
      </c>
      <c r="G270" s="105" t="s">
        <v>1393</v>
      </c>
    </row>
    <row r="271" spans="1:7" ht="55.5" customHeight="1" x14ac:dyDescent="0.35">
      <c r="A271" s="85" t="s">
        <v>958</v>
      </c>
      <c r="B271" s="87" t="s">
        <v>147</v>
      </c>
      <c r="C271" s="86" t="s">
        <v>6</v>
      </c>
      <c r="D271" s="88" t="s">
        <v>148</v>
      </c>
      <c r="E271" s="86" t="s">
        <v>8</v>
      </c>
      <c r="F271" s="89" t="s">
        <v>915</v>
      </c>
      <c r="G271" s="89" t="s">
        <v>959</v>
      </c>
    </row>
    <row r="272" spans="1:7" ht="55.5" customHeight="1" x14ac:dyDescent="0.35">
      <c r="A272" s="85" t="s">
        <v>960</v>
      </c>
      <c r="B272" s="87" t="s">
        <v>187</v>
      </c>
      <c r="C272" s="86" t="s">
        <v>6</v>
      </c>
      <c r="D272" s="88" t="s">
        <v>961</v>
      </c>
      <c r="E272" s="86" t="s">
        <v>8</v>
      </c>
      <c r="F272" s="89" t="s">
        <v>929</v>
      </c>
      <c r="G272" s="89" t="s">
        <v>962</v>
      </c>
    </row>
    <row r="273" spans="1:7" ht="55.5" customHeight="1" x14ac:dyDescent="0.35">
      <c r="A273" s="91" t="s">
        <v>963</v>
      </c>
      <c r="B273" s="93" t="s">
        <v>147</v>
      </c>
      <c r="C273" s="92" t="s">
        <v>6</v>
      </c>
      <c r="D273" s="94" t="s">
        <v>924</v>
      </c>
      <c r="E273" s="92" t="s">
        <v>8</v>
      </c>
      <c r="F273" s="89" t="s">
        <v>925</v>
      </c>
      <c r="G273" s="89" t="s">
        <v>964</v>
      </c>
    </row>
    <row r="274" spans="1:7" ht="55.5" customHeight="1" x14ac:dyDescent="0.35">
      <c r="A274" s="91" t="s">
        <v>965</v>
      </c>
      <c r="B274" s="93" t="s">
        <v>149</v>
      </c>
      <c r="C274" s="92" t="s">
        <v>6</v>
      </c>
      <c r="D274" s="94" t="s">
        <v>150</v>
      </c>
      <c r="E274" s="92" t="s">
        <v>8</v>
      </c>
      <c r="F274" s="89" t="s">
        <v>921</v>
      </c>
      <c r="G274" s="89" t="s">
        <v>922</v>
      </c>
    </row>
    <row r="275" spans="1:7" ht="55.5" customHeight="1" x14ac:dyDescent="0.35">
      <c r="A275" s="91" t="s">
        <v>966</v>
      </c>
      <c r="B275" s="93" t="s">
        <v>187</v>
      </c>
      <c r="C275" s="92" t="s">
        <v>6</v>
      </c>
      <c r="D275" s="94" t="s">
        <v>948</v>
      </c>
      <c r="E275" s="92" t="s">
        <v>8</v>
      </c>
      <c r="F275" s="89" t="s">
        <v>967</v>
      </c>
      <c r="G275" s="89" t="s">
        <v>950</v>
      </c>
    </row>
    <row r="276" spans="1:7" ht="55.5" customHeight="1" x14ac:dyDescent="0.35">
      <c r="A276" s="85" t="s">
        <v>968</v>
      </c>
      <c r="B276" s="87" t="s">
        <v>147</v>
      </c>
      <c r="C276" s="86" t="s">
        <v>48</v>
      </c>
      <c r="D276" s="88" t="s">
        <v>969</v>
      </c>
      <c r="E276" s="86" t="s">
        <v>8</v>
      </c>
      <c r="F276" s="106" t="s">
        <v>972</v>
      </c>
      <c r="G276" s="105" t="s">
        <v>1394</v>
      </c>
    </row>
    <row r="277" spans="1:7" ht="55.5" customHeight="1" x14ac:dyDescent="0.35">
      <c r="A277" s="85" t="s">
        <v>970</v>
      </c>
      <c r="B277" s="87" t="s">
        <v>147</v>
      </c>
      <c r="C277" s="86" t="s">
        <v>4</v>
      </c>
      <c r="D277" s="88" t="s">
        <v>971</v>
      </c>
      <c r="E277" s="86" t="s">
        <v>8</v>
      </c>
      <c r="F277" s="89" t="s">
        <v>972</v>
      </c>
      <c r="G277" s="89" t="s">
        <v>973</v>
      </c>
    </row>
    <row r="278" spans="1:7" ht="55.5" customHeight="1" x14ac:dyDescent="0.35">
      <c r="A278" s="85" t="s">
        <v>974</v>
      </c>
      <c r="B278" s="87" t="s">
        <v>149</v>
      </c>
      <c r="C278" s="86" t="s">
        <v>4</v>
      </c>
      <c r="D278" s="88" t="s">
        <v>150</v>
      </c>
      <c r="E278" s="86" t="s">
        <v>8</v>
      </c>
      <c r="F278" s="89" t="s">
        <v>975</v>
      </c>
      <c r="G278" s="89" t="s">
        <v>976</v>
      </c>
    </row>
    <row r="279" spans="1:7" ht="55.5" customHeight="1" x14ac:dyDescent="0.35">
      <c r="A279" s="85" t="s">
        <v>977</v>
      </c>
      <c r="B279" s="87" t="s">
        <v>149</v>
      </c>
      <c r="C279" s="86" t="s">
        <v>4</v>
      </c>
      <c r="D279" s="88" t="s">
        <v>151</v>
      </c>
      <c r="E279" s="86" t="s">
        <v>8</v>
      </c>
      <c r="F279" s="89" t="s">
        <v>978</v>
      </c>
      <c r="G279" s="89" t="s">
        <v>979</v>
      </c>
    </row>
    <row r="280" spans="1:7" ht="55.5" customHeight="1" x14ac:dyDescent="0.35">
      <c r="A280" s="85" t="s">
        <v>980</v>
      </c>
      <c r="B280" s="87" t="s">
        <v>187</v>
      </c>
      <c r="C280" s="86" t="s">
        <v>4</v>
      </c>
      <c r="D280" s="88" t="s">
        <v>934</v>
      </c>
      <c r="E280" s="86" t="s">
        <v>8</v>
      </c>
      <c r="F280" s="89" t="s">
        <v>929</v>
      </c>
      <c r="G280" s="89" t="s">
        <v>935</v>
      </c>
    </row>
    <row r="281" spans="1:7" ht="55.5" customHeight="1" x14ac:dyDescent="0.35">
      <c r="A281" s="85" t="s">
        <v>981</v>
      </c>
      <c r="B281" s="87" t="s">
        <v>982</v>
      </c>
      <c r="C281" s="86" t="s">
        <v>6</v>
      </c>
      <c r="D281" s="88" t="s">
        <v>153</v>
      </c>
      <c r="E281" s="86" t="s">
        <v>8</v>
      </c>
      <c r="F281" s="89" t="s">
        <v>983</v>
      </c>
      <c r="G281" s="89" t="s">
        <v>984</v>
      </c>
    </row>
    <row r="282" spans="1:7" ht="55.5" customHeight="1" x14ac:dyDescent="0.35">
      <c r="A282" s="85" t="s">
        <v>985</v>
      </c>
      <c r="B282" s="87" t="s">
        <v>982</v>
      </c>
      <c r="C282" s="86" t="s">
        <v>6</v>
      </c>
      <c r="D282" s="88" t="s">
        <v>986</v>
      </c>
      <c r="E282" s="86" t="s">
        <v>8</v>
      </c>
      <c r="F282" s="89" t="s">
        <v>987</v>
      </c>
      <c r="G282" s="89" t="s">
        <v>988</v>
      </c>
    </row>
    <row r="283" spans="1:7" ht="55.5" customHeight="1" x14ac:dyDescent="0.35">
      <c r="A283" s="85" t="s">
        <v>989</v>
      </c>
      <c r="B283" s="87" t="s">
        <v>982</v>
      </c>
      <c r="C283" s="86" t="s">
        <v>6</v>
      </c>
      <c r="D283" s="88" t="s">
        <v>990</v>
      </c>
      <c r="E283" s="86" t="s">
        <v>8</v>
      </c>
      <c r="F283" s="89" t="s">
        <v>987</v>
      </c>
      <c r="G283" s="89" t="s">
        <v>991</v>
      </c>
    </row>
    <row r="284" spans="1:7" ht="55.5" customHeight="1" x14ac:dyDescent="0.35">
      <c r="A284" s="85" t="s">
        <v>992</v>
      </c>
      <c r="B284" s="87" t="s">
        <v>982</v>
      </c>
      <c r="C284" s="86" t="s">
        <v>6</v>
      </c>
      <c r="D284" s="88" t="s">
        <v>156</v>
      </c>
      <c r="E284" s="86" t="s">
        <v>8</v>
      </c>
      <c r="F284" s="89" t="s">
        <v>987</v>
      </c>
      <c r="G284" s="89" t="s">
        <v>993</v>
      </c>
    </row>
    <row r="285" spans="1:7" ht="55.5" customHeight="1" x14ac:dyDescent="0.35">
      <c r="A285" s="85" t="s">
        <v>994</v>
      </c>
      <c r="B285" s="87" t="s">
        <v>982</v>
      </c>
      <c r="C285" s="86" t="s">
        <v>6</v>
      </c>
      <c r="D285" s="88" t="s">
        <v>995</v>
      </c>
      <c r="E285" s="86" t="s">
        <v>8</v>
      </c>
      <c r="F285" s="89" t="s">
        <v>996</v>
      </c>
      <c r="G285" s="89" t="s">
        <v>997</v>
      </c>
    </row>
    <row r="286" spans="1:7" ht="55.5" customHeight="1" x14ac:dyDescent="0.35">
      <c r="A286" s="85" t="s">
        <v>998</v>
      </c>
      <c r="B286" s="87" t="s">
        <v>982</v>
      </c>
      <c r="C286" s="86" t="s">
        <v>6</v>
      </c>
      <c r="D286" s="88" t="s">
        <v>999</v>
      </c>
      <c r="E286" s="86" t="s">
        <v>8</v>
      </c>
      <c r="F286" s="89" t="s">
        <v>987</v>
      </c>
      <c r="G286" s="89" t="s">
        <v>1000</v>
      </c>
    </row>
    <row r="287" spans="1:7" ht="55.5" customHeight="1" x14ac:dyDescent="0.35">
      <c r="A287" s="85" t="s">
        <v>1001</v>
      </c>
      <c r="B287" s="87" t="s">
        <v>982</v>
      </c>
      <c r="C287" s="86" t="s">
        <v>4</v>
      </c>
      <c r="D287" s="88" t="s">
        <v>1002</v>
      </c>
      <c r="E287" s="86" t="s">
        <v>8</v>
      </c>
      <c r="F287" s="89" t="s">
        <v>1003</v>
      </c>
      <c r="G287" s="89" t="s">
        <v>1004</v>
      </c>
    </row>
    <row r="288" spans="1:7" ht="55.5" customHeight="1" x14ac:dyDescent="0.35">
      <c r="A288" s="85" t="s">
        <v>1005</v>
      </c>
      <c r="B288" s="87" t="s">
        <v>982</v>
      </c>
      <c r="C288" s="86" t="s">
        <v>6</v>
      </c>
      <c r="D288" s="88" t="s">
        <v>1006</v>
      </c>
      <c r="E288" s="86" t="s">
        <v>8</v>
      </c>
      <c r="F288" s="89" t="s">
        <v>987</v>
      </c>
      <c r="G288" s="89" t="s">
        <v>1007</v>
      </c>
    </row>
    <row r="289" spans="1:7" ht="55.5" customHeight="1" x14ac:dyDescent="0.35">
      <c r="A289" s="85" t="s">
        <v>1008</v>
      </c>
      <c r="B289" s="87" t="s">
        <v>1010</v>
      </c>
      <c r="C289" s="86" t="s">
        <v>6</v>
      </c>
      <c r="D289" s="88" t="s">
        <v>1009</v>
      </c>
      <c r="E289" s="86" t="s">
        <v>8</v>
      </c>
      <c r="F289" s="89" t="s">
        <v>1011</v>
      </c>
      <c r="G289" s="89" t="s">
        <v>1012</v>
      </c>
    </row>
    <row r="290" spans="1:7" ht="55.5" customHeight="1" x14ac:dyDescent="0.35">
      <c r="A290" s="85" t="s">
        <v>1013</v>
      </c>
      <c r="B290" s="87" t="s">
        <v>1010</v>
      </c>
      <c r="C290" s="86" t="s">
        <v>4</v>
      </c>
      <c r="D290" s="88" t="s">
        <v>1009</v>
      </c>
      <c r="E290" s="86" t="s">
        <v>8</v>
      </c>
      <c r="F290" s="89" t="s">
        <v>1014</v>
      </c>
      <c r="G290" s="89" t="s">
        <v>1015</v>
      </c>
    </row>
    <row r="291" spans="1:7" ht="55.5" customHeight="1" x14ac:dyDescent="0.35">
      <c r="A291" s="85" t="s">
        <v>1016</v>
      </c>
      <c r="B291" s="87" t="s">
        <v>1010</v>
      </c>
      <c r="C291" s="86" t="s">
        <v>6</v>
      </c>
      <c r="D291" s="88" t="s">
        <v>1017</v>
      </c>
      <c r="E291" s="86" t="s">
        <v>8</v>
      </c>
      <c r="F291" s="89" t="s">
        <v>1018</v>
      </c>
      <c r="G291" s="89" t="s">
        <v>1019</v>
      </c>
    </row>
    <row r="292" spans="1:7" ht="55.5" customHeight="1" x14ac:dyDescent="0.35">
      <c r="A292" s="85" t="s">
        <v>1020</v>
      </c>
      <c r="B292" s="87" t="s">
        <v>1010</v>
      </c>
      <c r="C292" s="86" t="s">
        <v>3</v>
      </c>
      <c r="D292" s="88" t="s">
        <v>1021</v>
      </c>
      <c r="E292" s="86" t="s">
        <v>8</v>
      </c>
      <c r="F292" s="106" t="s">
        <v>1395</v>
      </c>
      <c r="G292" s="105" t="s">
        <v>1396</v>
      </c>
    </row>
    <row r="293" spans="1:7" ht="55.5" customHeight="1" x14ac:dyDescent="0.35">
      <c r="A293" s="85" t="s">
        <v>1022</v>
      </c>
      <c r="B293" s="87" t="s">
        <v>1010</v>
      </c>
      <c r="C293" s="86" t="s">
        <v>136</v>
      </c>
      <c r="D293" s="88" t="s">
        <v>1023</v>
      </c>
      <c r="E293" s="86" t="s">
        <v>112</v>
      </c>
      <c r="F293" s="106" t="s">
        <v>1397</v>
      </c>
      <c r="G293" s="105" t="s">
        <v>1398</v>
      </c>
    </row>
    <row r="294" spans="1:7" ht="55.5" customHeight="1" x14ac:dyDescent="0.35">
      <c r="A294" s="85" t="s">
        <v>1024</v>
      </c>
      <c r="B294" s="87" t="s">
        <v>1010</v>
      </c>
      <c r="C294" s="86" t="s">
        <v>6</v>
      </c>
      <c r="D294" s="88" t="s">
        <v>1025</v>
      </c>
      <c r="E294" s="86" t="s">
        <v>8</v>
      </c>
      <c r="F294" s="89" t="s">
        <v>1026</v>
      </c>
      <c r="G294" s="89" t="s">
        <v>1027</v>
      </c>
    </row>
    <row r="295" spans="1:7" ht="55.5" customHeight="1" x14ac:dyDescent="0.35">
      <c r="A295" s="85" t="s">
        <v>1028</v>
      </c>
      <c r="B295" s="87" t="s">
        <v>157</v>
      </c>
      <c r="C295" s="86" t="s">
        <v>6</v>
      </c>
      <c r="D295" s="88" t="s">
        <v>1029</v>
      </c>
      <c r="E295" s="86" t="s">
        <v>8</v>
      </c>
      <c r="F295" s="89" t="s">
        <v>1030</v>
      </c>
      <c r="G295" s="89" t="s">
        <v>1031</v>
      </c>
    </row>
    <row r="296" spans="1:7" ht="55.5" customHeight="1" x14ac:dyDescent="0.35">
      <c r="A296" s="85" t="s">
        <v>1032</v>
      </c>
      <c r="B296" s="87" t="s">
        <v>157</v>
      </c>
      <c r="C296" s="86" t="s">
        <v>6</v>
      </c>
      <c r="D296" s="88" t="s">
        <v>1033</v>
      </c>
      <c r="E296" s="86" t="s">
        <v>8</v>
      </c>
      <c r="F296" s="89" t="s">
        <v>1034</v>
      </c>
      <c r="G296" s="89" t="s">
        <v>1035</v>
      </c>
    </row>
    <row r="297" spans="1:7" ht="55.5" customHeight="1" x14ac:dyDescent="0.35">
      <c r="A297" s="85" t="s">
        <v>1036</v>
      </c>
      <c r="B297" s="87" t="s">
        <v>157</v>
      </c>
      <c r="C297" s="86" t="s">
        <v>6</v>
      </c>
      <c r="D297" s="88" t="s">
        <v>1037</v>
      </c>
      <c r="E297" s="86" t="s">
        <v>8</v>
      </c>
      <c r="F297" s="89" t="s">
        <v>1038</v>
      </c>
      <c r="G297" s="89" t="s">
        <v>1039</v>
      </c>
    </row>
    <row r="298" spans="1:7" ht="55.5" customHeight="1" x14ac:dyDescent="0.35">
      <c r="A298" s="85" t="s">
        <v>1040</v>
      </c>
      <c r="B298" s="87" t="s">
        <v>157</v>
      </c>
      <c r="C298" s="86" t="s">
        <v>6</v>
      </c>
      <c r="D298" s="88" t="s">
        <v>1041</v>
      </c>
      <c r="E298" s="86" t="s">
        <v>8</v>
      </c>
      <c r="F298" s="89" t="s">
        <v>1042</v>
      </c>
      <c r="G298" s="89" t="s">
        <v>1043</v>
      </c>
    </row>
    <row r="299" spans="1:7" ht="55.5" customHeight="1" x14ac:dyDescent="0.35">
      <c r="A299" s="91" t="s">
        <v>1044</v>
      </c>
      <c r="B299" s="93" t="s">
        <v>982</v>
      </c>
      <c r="C299" s="92" t="s">
        <v>4</v>
      </c>
      <c r="D299" s="94" t="s">
        <v>156</v>
      </c>
      <c r="E299" s="92" t="s">
        <v>8</v>
      </c>
      <c r="F299" s="89" t="s">
        <v>1045</v>
      </c>
      <c r="G299" s="89" t="s">
        <v>1046</v>
      </c>
    </row>
    <row r="300" spans="1:7" ht="55.5" customHeight="1" x14ac:dyDescent="0.35">
      <c r="A300" s="91" t="s">
        <v>1047</v>
      </c>
      <c r="B300" s="93" t="s">
        <v>157</v>
      </c>
      <c r="C300" s="92" t="s">
        <v>6</v>
      </c>
      <c r="D300" s="94" t="s">
        <v>1041</v>
      </c>
      <c r="E300" s="92" t="s">
        <v>8</v>
      </c>
      <c r="F300" s="89" t="s">
        <v>1048</v>
      </c>
      <c r="G300" s="89" t="s">
        <v>188</v>
      </c>
    </row>
    <row r="301" spans="1:7" ht="55.5" customHeight="1" x14ac:dyDescent="0.35">
      <c r="A301" s="85" t="s">
        <v>1049</v>
      </c>
      <c r="B301" s="87" t="s">
        <v>982</v>
      </c>
      <c r="C301" s="86" t="s">
        <v>3</v>
      </c>
      <c r="D301" s="88" t="s">
        <v>80</v>
      </c>
      <c r="E301" s="86" t="s">
        <v>8</v>
      </c>
      <c r="F301" s="106" t="s">
        <v>1399</v>
      </c>
      <c r="G301" s="105" t="s">
        <v>1400</v>
      </c>
    </row>
    <row r="302" spans="1:7" ht="55.5" customHeight="1" x14ac:dyDescent="0.35">
      <c r="A302" s="85" t="s">
        <v>1050</v>
      </c>
      <c r="B302" s="87" t="s">
        <v>982</v>
      </c>
      <c r="C302" s="86" t="s">
        <v>5</v>
      </c>
      <c r="D302" s="88" t="s">
        <v>999</v>
      </c>
      <c r="E302" s="86" t="s">
        <v>8</v>
      </c>
      <c r="F302" s="89" t="s">
        <v>1051</v>
      </c>
      <c r="G302" s="89" t="s">
        <v>1052</v>
      </c>
    </row>
    <row r="303" spans="1:7" ht="55.5" customHeight="1" x14ac:dyDescent="0.35">
      <c r="A303" s="85" t="s">
        <v>1053</v>
      </c>
      <c r="B303" s="87" t="s">
        <v>982</v>
      </c>
      <c r="C303" s="86" t="s">
        <v>4</v>
      </c>
      <c r="D303" s="88" t="s">
        <v>155</v>
      </c>
      <c r="E303" s="86" t="s">
        <v>8</v>
      </c>
      <c r="F303" s="89" t="s">
        <v>1054</v>
      </c>
      <c r="G303" s="89" t="s">
        <v>1055</v>
      </c>
    </row>
    <row r="304" spans="1:7" ht="55.5" customHeight="1" x14ac:dyDescent="0.35">
      <c r="A304" s="85" t="s">
        <v>1056</v>
      </c>
      <c r="B304" s="87" t="s">
        <v>1010</v>
      </c>
      <c r="C304" s="86" t="s">
        <v>3</v>
      </c>
      <c r="D304" s="88" t="s">
        <v>1009</v>
      </c>
      <c r="E304" s="86" t="s">
        <v>8</v>
      </c>
      <c r="F304" s="106" t="s">
        <v>1401</v>
      </c>
      <c r="G304" s="105" t="s">
        <v>1402</v>
      </c>
    </row>
    <row r="305" spans="1:7" ht="55.5" customHeight="1" x14ac:dyDescent="0.35">
      <c r="A305" s="85" t="s">
        <v>1057</v>
      </c>
      <c r="B305" s="87" t="s">
        <v>1010</v>
      </c>
      <c r="C305" s="86" t="s">
        <v>4</v>
      </c>
      <c r="D305" s="88" t="s">
        <v>1058</v>
      </c>
      <c r="E305" s="86" t="s">
        <v>8</v>
      </c>
      <c r="F305" s="89" t="s">
        <v>1059</v>
      </c>
      <c r="G305" s="89" t="s">
        <v>1060</v>
      </c>
    </row>
    <row r="306" spans="1:7" ht="55.5" customHeight="1" x14ac:dyDescent="0.35">
      <c r="A306" s="85" t="s">
        <v>1061</v>
      </c>
      <c r="B306" s="87" t="s">
        <v>157</v>
      </c>
      <c r="C306" s="86" t="s">
        <v>6</v>
      </c>
      <c r="D306" s="88" t="s">
        <v>1062</v>
      </c>
      <c r="E306" s="86" t="s">
        <v>8</v>
      </c>
      <c r="F306" s="89" t="s">
        <v>1063</v>
      </c>
      <c r="G306" s="89" t="s">
        <v>1064</v>
      </c>
    </row>
    <row r="307" spans="1:7" ht="55.5" customHeight="1" x14ac:dyDescent="0.35">
      <c r="A307" s="85" t="s">
        <v>1065</v>
      </c>
      <c r="B307" s="87" t="s">
        <v>160</v>
      </c>
      <c r="C307" s="86" t="s">
        <v>6</v>
      </c>
      <c r="D307" s="88" t="s">
        <v>1066</v>
      </c>
      <c r="E307" s="86" t="s">
        <v>8</v>
      </c>
      <c r="F307" s="89" t="s">
        <v>1067</v>
      </c>
      <c r="G307" s="89" t="s">
        <v>1068</v>
      </c>
    </row>
    <row r="308" spans="1:7" ht="55.5" customHeight="1" x14ac:dyDescent="0.35">
      <c r="A308" s="85" t="s">
        <v>1069</v>
      </c>
      <c r="B308" s="87" t="s">
        <v>160</v>
      </c>
      <c r="C308" s="86" t="s">
        <v>5</v>
      </c>
      <c r="D308" s="88" t="s">
        <v>1066</v>
      </c>
      <c r="E308" s="86" t="s">
        <v>8</v>
      </c>
      <c r="F308" s="89" t="s">
        <v>1067</v>
      </c>
      <c r="G308" s="89" t="s">
        <v>1068</v>
      </c>
    </row>
    <row r="309" spans="1:7" ht="55.5" customHeight="1" x14ac:dyDescent="0.35">
      <c r="A309" s="85" t="s">
        <v>1070</v>
      </c>
      <c r="B309" s="87" t="s">
        <v>160</v>
      </c>
      <c r="C309" s="86" t="s">
        <v>5</v>
      </c>
      <c r="D309" s="88" t="s">
        <v>1071</v>
      </c>
      <c r="E309" s="86" t="s">
        <v>62</v>
      </c>
      <c r="F309" s="89" t="s">
        <v>1067</v>
      </c>
      <c r="G309" s="89" t="s">
        <v>1072</v>
      </c>
    </row>
    <row r="310" spans="1:7" ht="55.5" customHeight="1" x14ac:dyDescent="0.35">
      <c r="A310" s="85" t="s">
        <v>1073</v>
      </c>
      <c r="B310" s="87" t="s">
        <v>160</v>
      </c>
      <c r="C310" s="86" t="s">
        <v>5</v>
      </c>
      <c r="D310" s="88" t="s">
        <v>1074</v>
      </c>
      <c r="E310" s="86" t="s">
        <v>8</v>
      </c>
      <c r="F310" s="89" t="s">
        <v>1067</v>
      </c>
      <c r="G310" s="89" t="s">
        <v>1075</v>
      </c>
    </row>
    <row r="311" spans="1:7" ht="55.5" customHeight="1" x14ac:dyDescent="0.35">
      <c r="A311" s="85" t="s">
        <v>1076</v>
      </c>
      <c r="B311" s="87" t="s">
        <v>160</v>
      </c>
      <c r="C311" s="86" t="s">
        <v>5</v>
      </c>
      <c r="D311" s="88" t="s">
        <v>1074</v>
      </c>
      <c r="E311" s="86" t="s">
        <v>8</v>
      </c>
      <c r="F311" s="89" t="s">
        <v>1067</v>
      </c>
      <c r="G311" s="89" t="s">
        <v>1077</v>
      </c>
    </row>
    <row r="312" spans="1:7" ht="55.5" customHeight="1" x14ac:dyDescent="0.35">
      <c r="A312" s="85" t="s">
        <v>1078</v>
      </c>
      <c r="B312" s="87" t="s">
        <v>160</v>
      </c>
      <c r="C312" s="86" t="s">
        <v>5</v>
      </c>
      <c r="D312" s="88" t="s">
        <v>1074</v>
      </c>
      <c r="E312" s="86" t="s">
        <v>8</v>
      </c>
      <c r="F312" s="89" t="s">
        <v>1067</v>
      </c>
      <c r="G312" s="89" t="s">
        <v>1079</v>
      </c>
    </row>
    <row r="313" spans="1:7" ht="55.5" customHeight="1" x14ac:dyDescent="0.35">
      <c r="A313" s="85" t="s">
        <v>1080</v>
      </c>
      <c r="B313" s="87" t="s">
        <v>160</v>
      </c>
      <c r="C313" s="86" t="s">
        <v>4</v>
      </c>
      <c r="D313" s="88" t="s">
        <v>1071</v>
      </c>
      <c r="E313" s="86" t="s">
        <v>8</v>
      </c>
      <c r="F313" s="89" t="s">
        <v>1067</v>
      </c>
      <c r="G313" s="89" t="s">
        <v>1081</v>
      </c>
    </row>
    <row r="314" spans="1:7" ht="55.5" customHeight="1" x14ac:dyDescent="0.35">
      <c r="A314" s="85" t="s">
        <v>1082</v>
      </c>
      <c r="B314" s="87" t="s">
        <v>1084</v>
      </c>
      <c r="C314" s="86" t="s">
        <v>5</v>
      </c>
      <c r="D314" s="88" t="s">
        <v>1083</v>
      </c>
      <c r="E314" s="86" t="s">
        <v>70</v>
      </c>
      <c r="F314" s="89" t="s">
        <v>1085</v>
      </c>
      <c r="G314" s="89" t="s">
        <v>1086</v>
      </c>
    </row>
    <row r="315" spans="1:7" ht="55.5" customHeight="1" x14ac:dyDescent="0.35">
      <c r="A315" s="85" t="s">
        <v>1087</v>
      </c>
      <c r="B315" s="87" t="s">
        <v>1084</v>
      </c>
      <c r="C315" s="86" t="s">
        <v>6</v>
      </c>
      <c r="D315" s="88" t="s">
        <v>158</v>
      </c>
      <c r="E315" s="86" t="s">
        <v>46</v>
      </c>
      <c r="F315" s="89" t="s">
        <v>1088</v>
      </c>
      <c r="G315" s="89" t="s">
        <v>1089</v>
      </c>
    </row>
    <row r="316" spans="1:7" ht="55.5" customHeight="1" x14ac:dyDescent="0.35">
      <c r="A316" s="85" t="s">
        <v>1090</v>
      </c>
      <c r="B316" s="87" t="s">
        <v>1084</v>
      </c>
      <c r="C316" s="86" t="s">
        <v>6</v>
      </c>
      <c r="D316" s="88" t="s">
        <v>1091</v>
      </c>
      <c r="E316" s="86" t="s">
        <v>102</v>
      </c>
      <c r="F316" s="89" t="s">
        <v>1092</v>
      </c>
      <c r="G316" s="89" t="s">
        <v>1093</v>
      </c>
    </row>
    <row r="317" spans="1:7" ht="55.5" customHeight="1" x14ac:dyDescent="0.35">
      <c r="A317" s="85" t="s">
        <v>1094</v>
      </c>
      <c r="B317" s="87" t="s">
        <v>1084</v>
      </c>
      <c r="C317" s="86" t="s">
        <v>6</v>
      </c>
      <c r="D317" s="88" t="s">
        <v>158</v>
      </c>
      <c r="E317" s="86" t="s">
        <v>62</v>
      </c>
      <c r="F317" s="89" t="s">
        <v>1095</v>
      </c>
      <c r="G317" s="89" t="s">
        <v>1096</v>
      </c>
    </row>
    <row r="318" spans="1:7" ht="55.5" customHeight="1" x14ac:dyDescent="0.35">
      <c r="A318" s="85" t="s">
        <v>1097</v>
      </c>
      <c r="B318" s="87" t="s">
        <v>1084</v>
      </c>
      <c r="C318" s="86" t="s">
        <v>5</v>
      </c>
      <c r="D318" s="88" t="s">
        <v>158</v>
      </c>
      <c r="E318" s="86" t="s">
        <v>46</v>
      </c>
      <c r="F318" s="89" t="s">
        <v>1098</v>
      </c>
      <c r="G318" s="89" t="s">
        <v>1099</v>
      </c>
    </row>
    <row r="319" spans="1:7" ht="55.5" customHeight="1" x14ac:dyDescent="0.35">
      <c r="A319" s="85" t="s">
        <v>1100</v>
      </c>
      <c r="B319" s="87" t="s">
        <v>1084</v>
      </c>
      <c r="C319" s="86" t="s">
        <v>5</v>
      </c>
      <c r="D319" s="88" t="s">
        <v>158</v>
      </c>
      <c r="E319" s="86" t="s">
        <v>71</v>
      </c>
      <c r="F319" s="89" t="s">
        <v>1101</v>
      </c>
      <c r="G319" s="89" t="s">
        <v>1102</v>
      </c>
    </row>
    <row r="320" spans="1:7" ht="55.5" customHeight="1" x14ac:dyDescent="0.35">
      <c r="A320" s="85" t="s">
        <v>1103</v>
      </c>
      <c r="B320" s="87" t="s">
        <v>1084</v>
      </c>
      <c r="C320" s="86" t="s">
        <v>6</v>
      </c>
      <c r="D320" s="88" t="s">
        <v>1083</v>
      </c>
      <c r="E320" s="86" t="s">
        <v>8</v>
      </c>
      <c r="F320" s="89" t="s">
        <v>1104</v>
      </c>
      <c r="G320" s="89" t="s">
        <v>1105</v>
      </c>
    </row>
    <row r="321" spans="1:7" ht="55.5" customHeight="1" x14ac:dyDescent="0.35">
      <c r="A321" s="85" t="s">
        <v>1106</v>
      </c>
      <c r="B321" s="87" t="s">
        <v>1084</v>
      </c>
      <c r="C321" s="86" t="s">
        <v>6</v>
      </c>
      <c r="D321" s="88" t="s">
        <v>1107</v>
      </c>
      <c r="E321" s="86" t="s">
        <v>8</v>
      </c>
      <c r="F321" s="89" t="s">
        <v>1108</v>
      </c>
      <c r="G321" s="89" t="s">
        <v>1109</v>
      </c>
    </row>
    <row r="322" spans="1:7" ht="55.5" customHeight="1" x14ac:dyDescent="0.35">
      <c r="A322" s="85" t="s">
        <v>1110</v>
      </c>
      <c r="B322" s="87" t="s">
        <v>1084</v>
      </c>
      <c r="C322" s="86" t="s">
        <v>4</v>
      </c>
      <c r="D322" s="88" t="s">
        <v>1083</v>
      </c>
      <c r="E322" s="86" t="s">
        <v>8</v>
      </c>
      <c r="F322" s="89" t="s">
        <v>1111</v>
      </c>
      <c r="G322" s="89" t="s">
        <v>1112</v>
      </c>
    </row>
    <row r="323" spans="1:7" ht="55.5" customHeight="1" x14ac:dyDescent="0.35">
      <c r="A323" s="85" t="s">
        <v>1113</v>
      </c>
      <c r="B323" s="87" t="s">
        <v>1084</v>
      </c>
      <c r="C323" s="86" t="s">
        <v>6</v>
      </c>
      <c r="D323" s="88" t="s">
        <v>158</v>
      </c>
      <c r="E323" s="86" t="s">
        <v>52</v>
      </c>
      <c r="F323" s="89" t="s">
        <v>189</v>
      </c>
      <c r="G323" s="89" t="s">
        <v>1089</v>
      </c>
    </row>
    <row r="324" spans="1:7" ht="55.5" customHeight="1" x14ac:dyDescent="0.35">
      <c r="A324" s="91" t="s">
        <v>1114</v>
      </c>
      <c r="B324" s="93" t="s">
        <v>1084</v>
      </c>
      <c r="C324" s="92" t="s">
        <v>6</v>
      </c>
      <c r="D324" s="94" t="s">
        <v>1083</v>
      </c>
      <c r="E324" s="92" t="s">
        <v>8</v>
      </c>
      <c r="F324" s="89" t="s">
        <v>189</v>
      </c>
      <c r="G324" s="89" t="s">
        <v>1115</v>
      </c>
    </row>
    <row r="325" spans="1:7" ht="55.5" customHeight="1" x14ac:dyDescent="0.35">
      <c r="A325" s="85" t="s">
        <v>1116</v>
      </c>
      <c r="B325" s="87" t="s">
        <v>1084</v>
      </c>
      <c r="C325" s="86" t="s">
        <v>5</v>
      </c>
      <c r="D325" s="88" t="s">
        <v>1091</v>
      </c>
      <c r="E325" s="86" t="s">
        <v>8</v>
      </c>
      <c r="F325" s="89" t="s">
        <v>1092</v>
      </c>
      <c r="G325" s="89" t="s">
        <v>159</v>
      </c>
    </row>
    <row r="326" spans="1:7" ht="55.5" customHeight="1" x14ac:dyDescent="0.35">
      <c r="A326" s="85" t="s">
        <v>1117</v>
      </c>
      <c r="B326" s="87" t="s">
        <v>1084</v>
      </c>
      <c r="C326" s="86" t="s">
        <v>4</v>
      </c>
      <c r="D326" s="88" t="s">
        <v>158</v>
      </c>
      <c r="E326" s="86" t="s">
        <v>8</v>
      </c>
      <c r="F326" s="89" t="s">
        <v>1118</v>
      </c>
      <c r="G326" s="89" t="s">
        <v>1119</v>
      </c>
    </row>
    <row r="327" spans="1:7" ht="55.5" customHeight="1" x14ac:dyDescent="0.35">
      <c r="A327" s="85" t="s">
        <v>1120</v>
      </c>
      <c r="B327" s="87" t="s">
        <v>72</v>
      </c>
      <c r="C327" s="86" t="s">
        <v>4</v>
      </c>
      <c r="D327" s="88" t="s">
        <v>1121</v>
      </c>
      <c r="E327" s="86" t="s">
        <v>8</v>
      </c>
      <c r="F327" s="89" t="s">
        <v>1122</v>
      </c>
      <c r="G327" s="89" t="s">
        <v>1123</v>
      </c>
    </row>
    <row r="328" spans="1:7" ht="55.5" customHeight="1" x14ac:dyDescent="0.35">
      <c r="A328" s="85" t="s">
        <v>1124</v>
      </c>
      <c r="B328" s="87" t="s">
        <v>72</v>
      </c>
      <c r="C328" s="86" t="s">
        <v>6</v>
      </c>
      <c r="D328" s="88" t="s">
        <v>1125</v>
      </c>
      <c r="E328" s="86" t="s">
        <v>8</v>
      </c>
      <c r="F328" s="89" t="s">
        <v>1126</v>
      </c>
      <c r="G328" s="89" t="s">
        <v>1127</v>
      </c>
    </row>
    <row r="329" spans="1:7" ht="55.5" customHeight="1" x14ac:dyDescent="0.35">
      <c r="A329" s="85" t="s">
        <v>1128</v>
      </c>
      <c r="B329" s="87" t="s">
        <v>72</v>
      </c>
      <c r="C329" s="86" t="s">
        <v>6</v>
      </c>
      <c r="D329" s="88" t="s">
        <v>1125</v>
      </c>
      <c r="E329" s="86" t="s">
        <v>8</v>
      </c>
      <c r="F329" s="89" t="s">
        <v>1129</v>
      </c>
      <c r="G329" s="89" t="s">
        <v>1127</v>
      </c>
    </row>
    <row r="330" spans="1:7" ht="55.5" customHeight="1" x14ac:dyDescent="0.35">
      <c r="A330" s="85" t="s">
        <v>1130</v>
      </c>
      <c r="B330" s="87" t="s">
        <v>72</v>
      </c>
      <c r="C330" s="86" t="s">
        <v>39</v>
      </c>
      <c r="D330" s="88" t="s">
        <v>190</v>
      </c>
      <c r="E330" s="86" t="s">
        <v>8</v>
      </c>
      <c r="F330" s="89" t="s">
        <v>191</v>
      </c>
      <c r="G330" s="89" t="s">
        <v>1131</v>
      </c>
    </row>
    <row r="331" spans="1:7" ht="55.5" customHeight="1" x14ac:dyDescent="0.35">
      <c r="A331" s="85" t="s">
        <v>1132</v>
      </c>
      <c r="B331" s="87" t="s">
        <v>72</v>
      </c>
      <c r="C331" s="86" t="s">
        <v>4</v>
      </c>
      <c r="D331" s="88" t="s">
        <v>1133</v>
      </c>
      <c r="E331" s="86" t="s">
        <v>8</v>
      </c>
      <c r="F331" s="89" t="s">
        <v>1134</v>
      </c>
      <c r="G331" s="89" t="s">
        <v>1135</v>
      </c>
    </row>
    <row r="332" spans="1:7" ht="55.5" customHeight="1" x14ac:dyDescent="0.35">
      <c r="A332" s="85" t="s">
        <v>1136</v>
      </c>
      <c r="B332" s="87" t="s">
        <v>72</v>
      </c>
      <c r="C332" s="86" t="s">
        <v>136</v>
      </c>
      <c r="D332" s="88" t="s">
        <v>1137</v>
      </c>
      <c r="E332" s="86" t="s">
        <v>70</v>
      </c>
      <c r="F332" s="106" t="s">
        <v>1403</v>
      </c>
      <c r="G332" s="105" t="s">
        <v>1404</v>
      </c>
    </row>
    <row r="333" spans="1:7" ht="55.5" customHeight="1" x14ac:dyDescent="0.35">
      <c r="A333" s="85" t="s">
        <v>1138</v>
      </c>
      <c r="B333" s="87" t="s">
        <v>72</v>
      </c>
      <c r="C333" s="86" t="s">
        <v>5</v>
      </c>
      <c r="D333" s="88" t="s">
        <v>1139</v>
      </c>
      <c r="E333" s="86" t="s">
        <v>8</v>
      </c>
      <c r="F333" s="89" t="s">
        <v>1140</v>
      </c>
      <c r="G333" s="89" t="s">
        <v>1141</v>
      </c>
    </row>
    <row r="334" spans="1:7" ht="55.5" customHeight="1" x14ac:dyDescent="0.35">
      <c r="A334" s="85" t="s">
        <v>1142</v>
      </c>
      <c r="B334" s="87" t="s">
        <v>72</v>
      </c>
      <c r="C334" s="86" t="s">
        <v>4</v>
      </c>
      <c r="D334" s="88" t="s">
        <v>1143</v>
      </c>
      <c r="E334" s="86" t="s">
        <v>8</v>
      </c>
      <c r="F334" s="89" t="s">
        <v>1144</v>
      </c>
      <c r="G334" s="89" t="s">
        <v>1145</v>
      </c>
    </row>
    <row r="335" spans="1:7" ht="55.5" customHeight="1" x14ac:dyDescent="0.35">
      <c r="A335" s="98" t="s">
        <v>1146</v>
      </c>
      <c r="B335" s="87" t="s">
        <v>72</v>
      </c>
      <c r="C335" s="86" t="s">
        <v>4</v>
      </c>
      <c r="D335" s="88" t="s">
        <v>1143</v>
      </c>
      <c r="E335" s="86" t="s">
        <v>8</v>
      </c>
      <c r="F335" s="89" t="s">
        <v>1147</v>
      </c>
      <c r="G335" s="89" t="s">
        <v>1145</v>
      </c>
    </row>
    <row r="336" spans="1:7" ht="55.5" customHeight="1" x14ac:dyDescent="0.35">
      <c r="A336" s="99" t="s">
        <v>1148</v>
      </c>
      <c r="B336" s="87" t="s">
        <v>72</v>
      </c>
      <c r="C336" s="86" t="s">
        <v>5</v>
      </c>
      <c r="D336" s="88" t="s">
        <v>1121</v>
      </c>
      <c r="E336" s="86" t="s">
        <v>8</v>
      </c>
      <c r="F336" s="89" t="s">
        <v>1129</v>
      </c>
      <c r="G336" s="89" t="s">
        <v>1149</v>
      </c>
    </row>
    <row r="337" spans="1:7" ht="55.5" customHeight="1" x14ac:dyDescent="0.35">
      <c r="A337" s="85" t="s">
        <v>1150</v>
      </c>
      <c r="B337" s="87" t="s">
        <v>72</v>
      </c>
      <c r="C337" s="86" t="s">
        <v>6</v>
      </c>
      <c r="D337" s="88" t="s">
        <v>1125</v>
      </c>
      <c r="E337" s="86" t="s">
        <v>8</v>
      </c>
      <c r="F337" s="106" t="s">
        <v>1405</v>
      </c>
      <c r="G337" s="105" t="s">
        <v>1155</v>
      </c>
    </row>
    <row r="338" spans="1:7" ht="55.5" customHeight="1" x14ac:dyDescent="0.35">
      <c r="A338" s="85" t="s">
        <v>1151</v>
      </c>
      <c r="B338" s="87" t="s">
        <v>72</v>
      </c>
      <c r="C338" s="86" t="s">
        <v>5</v>
      </c>
      <c r="D338" s="88" t="s">
        <v>1139</v>
      </c>
      <c r="E338" s="86" t="s">
        <v>8</v>
      </c>
      <c r="F338" s="89" t="s">
        <v>1152</v>
      </c>
      <c r="G338" s="89" t="s">
        <v>1141</v>
      </c>
    </row>
    <row r="339" spans="1:7" ht="55.5" customHeight="1" x14ac:dyDescent="0.35">
      <c r="A339" s="91" t="s">
        <v>1153</v>
      </c>
      <c r="B339" s="93" t="s">
        <v>72</v>
      </c>
      <c r="C339" s="92" t="s">
        <v>6</v>
      </c>
      <c r="D339" s="94" t="s">
        <v>1125</v>
      </c>
      <c r="E339" s="92" t="s">
        <v>8</v>
      </c>
      <c r="F339" s="89" t="s">
        <v>1154</v>
      </c>
      <c r="G339" s="89" t="s">
        <v>1155</v>
      </c>
    </row>
    <row r="340" spans="1:7" ht="55.5" customHeight="1" x14ac:dyDescent="0.35">
      <c r="A340" s="85" t="s">
        <v>1156</v>
      </c>
      <c r="B340" s="87" t="s">
        <v>53</v>
      </c>
      <c r="C340" s="86" t="s">
        <v>47</v>
      </c>
      <c r="D340" s="88" t="s">
        <v>74</v>
      </c>
      <c r="E340" s="86" t="s">
        <v>8</v>
      </c>
      <c r="F340" s="89" t="s">
        <v>96</v>
      </c>
      <c r="G340" s="89" t="s">
        <v>1157</v>
      </c>
    </row>
    <row r="341" spans="1:7" ht="55.5" customHeight="1" x14ac:dyDescent="0.35">
      <c r="A341" s="85" t="s">
        <v>1158</v>
      </c>
      <c r="B341" s="87" t="s">
        <v>53</v>
      </c>
      <c r="C341" s="86" t="s">
        <v>47</v>
      </c>
      <c r="D341" s="88" t="s">
        <v>74</v>
      </c>
      <c r="E341" s="86" t="s">
        <v>8</v>
      </c>
      <c r="F341" s="89" t="s">
        <v>96</v>
      </c>
      <c r="G341" s="89" t="s">
        <v>1157</v>
      </c>
    </row>
    <row r="342" spans="1:7" ht="55.5" customHeight="1" x14ac:dyDescent="0.35">
      <c r="A342" s="85" t="s">
        <v>1159</v>
      </c>
      <c r="B342" s="87" t="s">
        <v>53</v>
      </c>
      <c r="C342" s="86" t="s">
        <v>47</v>
      </c>
      <c r="D342" s="88" t="s">
        <v>74</v>
      </c>
      <c r="E342" s="86" t="s">
        <v>62</v>
      </c>
      <c r="F342" s="89" t="s">
        <v>96</v>
      </c>
      <c r="G342" s="89" t="s">
        <v>1157</v>
      </c>
    </row>
    <row r="343" spans="1:7" ht="55.5" customHeight="1" x14ac:dyDescent="0.35">
      <c r="A343" s="85" t="s">
        <v>1160</v>
      </c>
      <c r="B343" s="87" t="s">
        <v>53</v>
      </c>
      <c r="C343" s="86" t="s">
        <v>47</v>
      </c>
      <c r="D343" s="88" t="s">
        <v>74</v>
      </c>
      <c r="E343" s="86" t="s">
        <v>8</v>
      </c>
      <c r="F343" s="89" t="s">
        <v>96</v>
      </c>
      <c r="G343" s="89" t="s">
        <v>1161</v>
      </c>
    </row>
    <row r="344" spans="1:7" ht="55.5" customHeight="1" x14ac:dyDescent="0.35">
      <c r="A344" s="85" t="s">
        <v>1162</v>
      </c>
      <c r="B344" s="87" t="s">
        <v>53</v>
      </c>
      <c r="C344" s="86" t="s">
        <v>47</v>
      </c>
      <c r="D344" s="88" t="s">
        <v>74</v>
      </c>
      <c r="E344" s="86" t="s">
        <v>154</v>
      </c>
      <c r="F344" s="89" t="s">
        <v>96</v>
      </c>
      <c r="G344" s="89" t="s">
        <v>1157</v>
      </c>
    </row>
    <row r="345" spans="1:7" ht="55.5" customHeight="1" x14ac:dyDescent="0.35">
      <c r="A345" s="85" t="s">
        <v>1163</v>
      </c>
      <c r="B345" s="87" t="s">
        <v>53</v>
      </c>
      <c r="C345" s="86" t="s">
        <v>47</v>
      </c>
      <c r="D345" s="88" t="s">
        <v>164</v>
      </c>
      <c r="E345" s="86" t="s">
        <v>8</v>
      </c>
      <c r="F345" s="89" t="s">
        <v>96</v>
      </c>
      <c r="G345" s="89" t="s">
        <v>1164</v>
      </c>
    </row>
    <row r="346" spans="1:7" ht="55.5" customHeight="1" x14ac:dyDescent="0.35">
      <c r="A346" s="85" t="s">
        <v>1165</v>
      </c>
      <c r="B346" s="87" t="s">
        <v>53</v>
      </c>
      <c r="C346" s="86" t="s">
        <v>47</v>
      </c>
      <c r="D346" s="88" t="s">
        <v>74</v>
      </c>
      <c r="E346" s="86" t="s">
        <v>8</v>
      </c>
      <c r="F346" s="89" t="s">
        <v>96</v>
      </c>
      <c r="G346" s="89" t="s">
        <v>1166</v>
      </c>
    </row>
    <row r="347" spans="1:7" ht="55.5" customHeight="1" x14ac:dyDescent="0.35">
      <c r="A347" s="85" t="s">
        <v>1167</v>
      </c>
      <c r="B347" s="87" t="s">
        <v>53</v>
      </c>
      <c r="C347" s="86" t="s">
        <v>47</v>
      </c>
      <c r="D347" s="88" t="s">
        <v>164</v>
      </c>
      <c r="E347" s="86" t="s">
        <v>8</v>
      </c>
      <c r="F347" s="89" t="s">
        <v>96</v>
      </c>
      <c r="G347" s="89" t="s">
        <v>1168</v>
      </c>
    </row>
    <row r="348" spans="1:7" ht="55.5" customHeight="1" x14ac:dyDescent="0.35">
      <c r="A348" s="85" t="s">
        <v>1169</v>
      </c>
      <c r="B348" s="87" t="s">
        <v>53</v>
      </c>
      <c r="C348" s="86" t="s">
        <v>47</v>
      </c>
      <c r="D348" s="88" t="s">
        <v>74</v>
      </c>
      <c r="E348" s="86" t="s">
        <v>8</v>
      </c>
      <c r="F348" s="89" t="s">
        <v>96</v>
      </c>
      <c r="G348" s="89" t="s">
        <v>1157</v>
      </c>
    </row>
    <row r="349" spans="1:7" ht="55.5" customHeight="1" x14ac:dyDescent="0.35">
      <c r="A349" s="85" t="s">
        <v>1170</v>
      </c>
      <c r="B349" s="87" t="s">
        <v>53</v>
      </c>
      <c r="C349" s="86" t="s">
        <v>47</v>
      </c>
      <c r="D349" s="88" t="s">
        <v>74</v>
      </c>
      <c r="E349" s="86" t="s">
        <v>70</v>
      </c>
      <c r="F349" s="89" t="s">
        <v>96</v>
      </c>
      <c r="G349" s="89" t="s">
        <v>1157</v>
      </c>
    </row>
    <row r="350" spans="1:7" ht="55.5" customHeight="1" x14ac:dyDescent="0.35">
      <c r="A350" s="85" t="s">
        <v>1171</v>
      </c>
      <c r="B350" s="87" t="s">
        <v>53</v>
      </c>
      <c r="C350" s="86" t="s">
        <v>47</v>
      </c>
      <c r="D350" s="88" t="s">
        <v>74</v>
      </c>
      <c r="E350" s="86" t="s">
        <v>8</v>
      </c>
      <c r="F350" s="89" t="s">
        <v>96</v>
      </c>
      <c r="G350" s="89" t="s">
        <v>1157</v>
      </c>
    </row>
    <row r="351" spans="1:7" ht="55.5" customHeight="1" x14ac:dyDescent="0.35">
      <c r="A351" s="85" t="s">
        <v>1172</v>
      </c>
      <c r="B351" s="87" t="s">
        <v>53</v>
      </c>
      <c r="C351" s="86" t="s">
        <v>47</v>
      </c>
      <c r="D351" s="88" t="s">
        <v>164</v>
      </c>
      <c r="E351" s="86" t="s">
        <v>127</v>
      </c>
      <c r="F351" s="89" t="s">
        <v>96</v>
      </c>
      <c r="G351" s="89" t="s">
        <v>1173</v>
      </c>
    </row>
    <row r="352" spans="1:7" ht="55.5" customHeight="1" x14ac:dyDescent="0.35">
      <c r="A352" s="91" t="s">
        <v>1174</v>
      </c>
      <c r="B352" s="93" t="s">
        <v>53</v>
      </c>
      <c r="C352" s="92" t="s">
        <v>47</v>
      </c>
      <c r="D352" s="94" t="s">
        <v>164</v>
      </c>
      <c r="E352" s="92" t="s">
        <v>8</v>
      </c>
      <c r="F352" s="89" t="s">
        <v>96</v>
      </c>
      <c r="G352" s="89" t="s">
        <v>1175</v>
      </c>
    </row>
    <row r="353" spans="1:7" ht="55.5" customHeight="1" x14ac:dyDescent="0.35">
      <c r="A353" s="85" t="s">
        <v>1176</v>
      </c>
      <c r="B353" s="87" t="s">
        <v>53</v>
      </c>
      <c r="C353" s="86" t="s">
        <v>47</v>
      </c>
      <c r="D353" s="88" t="s">
        <v>164</v>
      </c>
      <c r="E353" s="86" t="s">
        <v>62</v>
      </c>
      <c r="F353" s="89" t="s">
        <v>96</v>
      </c>
      <c r="G353" s="89" t="s">
        <v>1177</v>
      </c>
    </row>
    <row r="354" spans="1:7" ht="55.5" customHeight="1" x14ac:dyDescent="0.35">
      <c r="A354" s="85" t="s">
        <v>1178</v>
      </c>
      <c r="B354" s="87" t="s">
        <v>53</v>
      </c>
      <c r="C354" s="86" t="s">
        <v>47</v>
      </c>
      <c r="D354" s="88" t="s">
        <v>164</v>
      </c>
      <c r="E354" s="86" t="s">
        <v>8</v>
      </c>
      <c r="F354" s="89" t="s">
        <v>96</v>
      </c>
      <c r="G354" s="89" t="s">
        <v>1177</v>
      </c>
    </row>
    <row r="355" spans="1:7" ht="55.5" customHeight="1" x14ac:dyDescent="0.35">
      <c r="A355" s="85" t="s">
        <v>1179</v>
      </c>
      <c r="B355" s="87" t="s">
        <v>1181</v>
      </c>
      <c r="C355" s="86" t="s">
        <v>39</v>
      </c>
      <c r="D355" s="88" t="s">
        <v>1180</v>
      </c>
      <c r="E355" s="86" t="s">
        <v>8</v>
      </c>
      <c r="F355" s="89" t="s">
        <v>1182</v>
      </c>
      <c r="G355" s="89" t="s">
        <v>1183</v>
      </c>
    </row>
    <row r="356" spans="1:7" ht="55.5" customHeight="1" x14ac:dyDescent="0.35">
      <c r="A356" s="85" t="s">
        <v>1184</v>
      </c>
      <c r="B356" s="87" t="s">
        <v>1181</v>
      </c>
      <c r="C356" s="86" t="s">
        <v>39</v>
      </c>
      <c r="D356" s="88" t="s">
        <v>161</v>
      </c>
      <c r="E356" s="86" t="s">
        <v>98</v>
      </c>
      <c r="F356" s="89" t="s">
        <v>1182</v>
      </c>
      <c r="G356" s="89" t="s">
        <v>1185</v>
      </c>
    </row>
    <row r="357" spans="1:7" ht="55.5" customHeight="1" x14ac:dyDescent="0.35">
      <c r="A357" s="85" t="s">
        <v>1186</v>
      </c>
      <c r="B357" s="87" t="s">
        <v>1181</v>
      </c>
      <c r="C357" s="86" t="s">
        <v>39</v>
      </c>
      <c r="D357" s="88" t="s">
        <v>161</v>
      </c>
      <c r="E357" s="86" t="s">
        <v>46</v>
      </c>
      <c r="F357" s="89" t="s">
        <v>1182</v>
      </c>
      <c r="G357" s="89" t="s">
        <v>1187</v>
      </c>
    </row>
    <row r="358" spans="1:7" ht="55.5" customHeight="1" x14ac:dyDescent="0.35">
      <c r="A358" s="85" t="s">
        <v>1188</v>
      </c>
      <c r="B358" s="87" t="s">
        <v>1181</v>
      </c>
      <c r="C358" s="86" t="s">
        <v>39</v>
      </c>
      <c r="D358" s="88" t="s">
        <v>163</v>
      </c>
      <c r="E358" s="86" t="s">
        <v>70</v>
      </c>
      <c r="F358" s="89" t="s">
        <v>96</v>
      </c>
      <c r="G358" s="89" t="s">
        <v>1189</v>
      </c>
    </row>
    <row r="359" spans="1:7" ht="55.5" customHeight="1" x14ac:dyDescent="0.35">
      <c r="A359" s="85" t="s">
        <v>1190</v>
      </c>
      <c r="B359" s="87" t="s">
        <v>1181</v>
      </c>
      <c r="C359" s="86" t="s">
        <v>39</v>
      </c>
      <c r="D359" s="88" t="s">
        <v>1191</v>
      </c>
      <c r="E359" s="86" t="s">
        <v>8</v>
      </c>
      <c r="F359" s="89" t="s">
        <v>1182</v>
      </c>
      <c r="G359" s="89" t="s">
        <v>1427</v>
      </c>
    </row>
    <row r="360" spans="1:7" ht="55.5" customHeight="1" x14ac:dyDescent="0.35">
      <c r="A360" s="85" t="s">
        <v>1192</v>
      </c>
      <c r="B360" s="87" t="s">
        <v>1181</v>
      </c>
      <c r="C360" s="86" t="s">
        <v>3</v>
      </c>
      <c r="D360" s="88" t="s">
        <v>81</v>
      </c>
      <c r="E360" s="86" t="s">
        <v>8</v>
      </c>
      <c r="F360" s="106" t="s">
        <v>1406</v>
      </c>
      <c r="G360" s="105" t="s">
        <v>1407</v>
      </c>
    </row>
    <row r="361" spans="1:7" ht="55.5" customHeight="1" x14ac:dyDescent="0.35">
      <c r="A361" s="85" t="s">
        <v>1193</v>
      </c>
      <c r="B361" s="87" t="s">
        <v>1181</v>
      </c>
      <c r="C361" s="86" t="s">
        <v>6</v>
      </c>
      <c r="D361" s="88" t="s">
        <v>1194</v>
      </c>
      <c r="E361" s="86" t="s">
        <v>8</v>
      </c>
      <c r="F361" s="106" t="s">
        <v>1202</v>
      </c>
      <c r="G361" s="105" t="s">
        <v>1408</v>
      </c>
    </row>
    <row r="362" spans="1:7" ht="55.5" customHeight="1" x14ac:dyDescent="0.35">
      <c r="A362" s="85" t="s">
        <v>1195</v>
      </c>
      <c r="B362" s="87" t="s">
        <v>1181</v>
      </c>
      <c r="C362" s="86" t="s">
        <v>39</v>
      </c>
      <c r="D362" s="88" t="s">
        <v>162</v>
      </c>
      <c r="E362" s="86" t="s">
        <v>124</v>
      </c>
      <c r="F362" s="89" t="s">
        <v>1182</v>
      </c>
      <c r="G362" s="89" t="s">
        <v>1196</v>
      </c>
    </row>
    <row r="363" spans="1:7" ht="55.5" customHeight="1" x14ac:dyDescent="0.35">
      <c r="A363" s="85" t="s">
        <v>1197</v>
      </c>
      <c r="B363" s="87" t="s">
        <v>1181</v>
      </c>
      <c r="C363" s="86" t="s">
        <v>39</v>
      </c>
      <c r="D363" s="88" t="s">
        <v>1198</v>
      </c>
      <c r="E363" s="86" t="s">
        <v>8</v>
      </c>
      <c r="F363" s="89" t="s">
        <v>1182</v>
      </c>
      <c r="G363" s="89" t="s">
        <v>1199</v>
      </c>
    </row>
    <row r="364" spans="1:7" ht="55.5" customHeight="1" x14ac:dyDescent="0.35">
      <c r="A364" s="85" t="s">
        <v>1200</v>
      </c>
      <c r="B364" s="87" t="s">
        <v>1181</v>
      </c>
      <c r="C364" s="86" t="s">
        <v>39</v>
      </c>
      <c r="D364" s="88" t="s">
        <v>163</v>
      </c>
      <c r="E364" s="86" t="s">
        <v>128</v>
      </c>
      <c r="F364" s="89" t="s">
        <v>96</v>
      </c>
      <c r="G364" s="89" t="s">
        <v>1189</v>
      </c>
    </row>
    <row r="365" spans="1:7" ht="55.5" customHeight="1" x14ac:dyDescent="0.35">
      <c r="A365" s="85" t="s">
        <v>1201</v>
      </c>
      <c r="B365" s="87" t="s">
        <v>1181</v>
      </c>
      <c r="C365" s="86" t="s">
        <v>5</v>
      </c>
      <c r="D365" s="88" t="s">
        <v>1194</v>
      </c>
      <c r="E365" s="86" t="s">
        <v>8</v>
      </c>
      <c r="F365" s="89" t="s">
        <v>1202</v>
      </c>
      <c r="G365" s="89" t="s">
        <v>1203</v>
      </c>
    </row>
    <row r="366" spans="1:7" ht="55.5" customHeight="1" x14ac:dyDescent="0.35">
      <c r="A366" s="85" t="s">
        <v>1204</v>
      </c>
      <c r="B366" s="87" t="s">
        <v>1181</v>
      </c>
      <c r="C366" s="86" t="s">
        <v>39</v>
      </c>
      <c r="D366" s="88" t="s">
        <v>1205</v>
      </c>
      <c r="E366" s="86" t="s">
        <v>113</v>
      </c>
      <c r="F366" s="89" t="s">
        <v>1182</v>
      </c>
      <c r="G366" s="89" t="s">
        <v>1206</v>
      </c>
    </row>
    <row r="367" spans="1:7" ht="55.5" customHeight="1" x14ac:dyDescent="0.35">
      <c r="A367" s="100" t="s">
        <v>1207</v>
      </c>
      <c r="B367" s="93" t="s">
        <v>1181</v>
      </c>
      <c r="C367" s="101" t="s">
        <v>39</v>
      </c>
      <c r="D367" s="94" t="s">
        <v>162</v>
      </c>
      <c r="E367" s="92" t="s">
        <v>62</v>
      </c>
      <c r="F367" s="89" t="s">
        <v>169</v>
      </c>
      <c r="G367" s="89" t="s">
        <v>1208</v>
      </c>
    </row>
    <row r="368" spans="1:7" ht="55.5" customHeight="1" x14ac:dyDescent="0.35">
      <c r="A368" s="91" t="s">
        <v>1209</v>
      </c>
      <c r="B368" s="93" t="s">
        <v>1181</v>
      </c>
      <c r="C368" s="92" t="s">
        <v>39</v>
      </c>
      <c r="D368" s="94" t="s">
        <v>1210</v>
      </c>
      <c r="E368" s="92" t="s">
        <v>8</v>
      </c>
      <c r="F368" s="89" t="s">
        <v>1211</v>
      </c>
      <c r="G368" s="89" t="s">
        <v>1212</v>
      </c>
    </row>
    <row r="369" spans="1:7" ht="55.5" customHeight="1" x14ac:dyDescent="0.35">
      <c r="A369" s="85" t="s">
        <v>1213</v>
      </c>
      <c r="B369" s="87" t="s">
        <v>1181</v>
      </c>
      <c r="C369" s="86" t="s">
        <v>39</v>
      </c>
      <c r="D369" s="88" t="s">
        <v>1214</v>
      </c>
      <c r="E369" s="86" t="s">
        <v>8</v>
      </c>
      <c r="F369" s="89" t="s">
        <v>169</v>
      </c>
      <c r="G369" s="89" t="s">
        <v>1215</v>
      </c>
    </row>
    <row r="370" spans="1:7" ht="55.5" customHeight="1" x14ac:dyDescent="0.35">
      <c r="A370" s="85" t="s">
        <v>1216</v>
      </c>
      <c r="B370" s="87" t="s">
        <v>1217</v>
      </c>
      <c r="C370" s="86" t="s">
        <v>47</v>
      </c>
      <c r="D370" s="88" t="s">
        <v>165</v>
      </c>
      <c r="E370" s="86" t="s">
        <v>8</v>
      </c>
      <c r="F370" s="89" t="s">
        <v>96</v>
      </c>
      <c r="G370" s="89" t="s">
        <v>1218</v>
      </c>
    </row>
    <row r="371" spans="1:7" ht="55.5" customHeight="1" x14ac:dyDescent="0.35">
      <c r="A371" s="91" t="s">
        <v>1219</v>
      </c>
      <c r="B371" s="93" t="s">
        <v>1217</v>
      </c>
      <c r="C371" s="92" t="s">
        <v>47</v>
      </c>
      <c r="D371" s="94" t="s">
        <v>165</v>
      </c>
      <c r="E371" s="92" t="s">
        <v>8</v>
      </c>
      <c r="F371" s="89" t="s">
        <v>96</v>
      </c>
      <c r="G371" s="89" t="s">
        <v>1220</v>
      </c>
    </row>
    <row r="372" spans="1:7" ht="55.5" customHeight="1" x14ac:dyDescent="0.35">
      <c r="A372" s="91" t="s">
        <v>1221</v>
      </c>
      <c r="B372" s="93" t="s">
        <v>1217</v>
      </c>
      <c r="C372" s="92" t="s">
        <v>39</v>
      </c>
      <c r="D372" s="94" t="s">
        <v>165</v>
      </c>
      <c r="E372" s="92" t="s">
        <v>8</v>
      </c>
      <c r="F372" s="89" t="s">
        <v>96</v>
      </c>
      <c r="G372" s="89" t="s">
        <v>1222</v>
      </c>
    </row>
    <row r="373" spans="1:7" ht="55.5" customHeight="1" x14ac:dyDescent="0.35">
      <c r="A373" s="85" t="s">
        <v>1223</v>
      </c>
      <c r="B373" s="87" t="s">
        <v>1217</v>
      </c>
      <c r="C373" s="86" t="s">
        <v>47</v>
      </c>
      <c r="D373" s="88" t="s">
        <v>165</v>
      </c>
      <c r="E373" s="86" t="s">
        <v>8</v>
      </c>
      <c r="F373" s="89" t="s">
        <v>96</v>
      </c>
      <c r="G373" s="89" t="s">
        <v>1224</v>
      </c>
    </row>
    <row r="374" spans="1:7" ht="55.5" customHeight="1" x14ac:dyDescent="0.35">
      <c r="A374" s="85" t="s">
        <v>1225</v>
      </c>
      <c r="B374" s="87" t="s">
        <v>1217</v>
      </c>
      <c r="C374" s="86" t="s">
        <v>47</v>
      </c>
      <c r="D374" s="88" t="s">
        <v>167</v>
      </c>
      <c r="E374" s="86" t="s">
        <v>62</v>
      </c>
      <c r="F374" s="89" t="s">
        <v>96</v>
      </c>
      <c r="G374" s="89" t="s">
        <v>166</v>
      </c>
    </row>
    <row r="375" spans="1:7" ht="55.5" customHeight="1" x14ac:dyDescent="0.35">
      <c r="A375" s="85" t="s">
        <v>1226</v>
      </c>
      <c r="B375" s="87" t="s">
        <v>1217</v>
      </c>
      <c r="C375" s="86" t="s">
        <v>47</v>
      </c>
      <c r="D375" s="88" t="s">
        <v>167</v>
      </c>
      <c r="E375" s="86" t="s">
        <v>1227</v>
      </c>
      <c r="F375" s="89" t="s">
        <v>96</v>
      </c>
      <c r="G375" s="89" t="s">
        <v>1228</v>
      </c>
    </row>
    <row r="376" spans="1:7" ht="55.5" customHeight="1" x14ac:dyDescent="0.35">
      <c r="A376" s="85" t="s">
        <v>1229</v>
      </c>
      <c r="B376" s="87" t="s">
        <v>168</v>
      </c>
      <c r="C376" s="86" t="s">
        <v>5</v>
      </c>
      <c r="D376" s="88" t="s">
        <v>1230</v>
      </c>
      <c r="E376" s="86" t="s">
        <v>8</v>
      </c>
      <c r="F376" s="89" t="s">
        <v>1231</v>
      </c>
      <c r="G376" s="89" t="s">
        <v>1232</v>
      </c>
    </row>
    <row r="377" spans="1:7" ht="55.5" customHeight="1" x14ac:dyDescent="0.35">
      <c r="A377" s="85" t="s">
        <v>1233</v>
      </c>
      <c r="B377" s="87" t="s">
        <v>168</v>
      </c>
      <c r="C377" s="86" t="s">
        <v>5</v>
      </c>
      <c r="D377" s="88" t="s">
        <v>1234</v>
      </c>
      <c r="E377" s="86" t="s">
        <v>8</v>
      </c>
      <c r="F377" s="89" t="s">
        <v>1235</v>
      </c>
      <c r="G377" s="89" t="s">
        <v>1236</v>
      </c>
    </row>
    <row r="378" spans="1:7" ht="55.5" customHeight="1" x14ac:dyDescent="0.35">
      <c r="A378" s="85" t="s">
        <v>1237</v>
      </c>
      <c r="B378" s="87" t="s">
        <v>168</v>
      </c>
      <c r="C378" s="86" t="s">
        <v>5</v>
      </c>
      <c r="D378" s="88" t="s">
        <v>1238</v>
      </c>
      <c r="E378" s="86" t="s">
        <v>8</v>
      </c>
      <c r="F378" s="89" t="s">
        <v>1239</v>
      </c>
      <c r="G378" s="89" t="s">
        <v>1240</v>
      </c>
    </row>
    <row r="379" spans="1:7" ht="55.5" customHeight="1" x14ac:dyDescent="0.35">
      <c r="A379" s="85" t="s">
        <v>1241</v>
      </c>
      <c r="B379" s="87" t="s">
        <v>168</v>
      </c>
      <c r="C379" s="86" t="s">
        <v>47</v>
      </c>
      <c r="D379" s="88" t="s">
        <v>1242</v>
      </c>
      <c r="E379" s="86" t="s">
        <v>8</v>
      </c>
      <c r="F379" s="89" t="s">
        <v>1243</v>
      </c>
      <c r="G379" s="89" t="s">
        <v>1244</v>
      </c>
    </row>
    <row r="380" spans="1:7" ht="55.5" customHeight="1" x14ac:dyDescent="0.35">
      <c r="A380" s="85" t="s">
        <v>1245</v>
      </c>
      <c r="B380" s="87" t="s">
        <v>168</v>
      </c>
      <c r="C380" s="86" t="s">
        <v>4</v>
      </c>
      <c r="D380" s="88" t="s">
        <v>1246</v>
      </c>
      <c r="E380" s="86" t="s">
        <v>8</v>
      </c>
      <c r="F380" s="89" t="s">
        <v>1247</v>
      </c>
      <c r="G380" s="89" t="s">
        <v>1248</v>
      </c>
    </row>
    <row r="381" spans="1:7" ht="55.5" customHeight="1" x14ac:dyDescent="0.35">
      <c r="A381" s="85" t="s">
        <v>1249</v>
      </c>
      <c r="B381" s="87" t="s">
        <v>168</v>
      </c>
      <c r="C381" s="86" t="s">
        <v>6</v>
      </c>
      <c r="D381" s="88" t="s">
        <v>1250</v>
      </c>
      <c r="E381" s="86" t="s">
        <v>8</v>
      </c>
      <c r="F381" s="106" t="s">
        <v>1255</v>
      </c>
      <c r="G381" s="105" t="s">
        <v>1409</v>
      </c>
    </row>
    <row r="382" spans="1:7" ht="55.5" customHeight="1" x14ac:dyDescent="0.35">
      <c r="A382" s="85" t="s">
        <v>1251</v>
      </c>
      <c r="B382" s="87" t="s">
        <v>168</v>
      </c>
      <c r="C382" s="86" t="s">
        <v>6</v>
      </c>
      <c r="D382" s="88" t="s">
        <v>1252</v>
      </c>
      <c r="E382" s="86" t="s">
        <v>8</v>
      </c>
      <c r="F382" s="106" t="s">
        <v>1410</v>
      </c>
      <c r="G382" s="105" t="s">
        <v>1411</v>
      </c>
    </row>
    <row r="383" spans="1:7" ht="55.5" customHeight="1" x14ac:dyDescent="0.35">
      <c r="A383" s="85" t="s">
        <v>1253</v>
      </c>
      <c r="B383" s="87" t="s">
        <v>168</v>
      </c>
      <c r="C383" s="86" t="s">
        <v>4</v>
      </c>
      <c r="D383" s="88" t="s">
        <v>1254</v>
      </c>
      <c r="E383" s="86" t="s">
        <v>8</v>
      </c>
      <c r="F383" s="89" t="s">
        <v>1255</v>
      </c>
      <c r="G383" s="89" t="s">
        <v>1256</v>
      </c>
    </row>
    <row r="384" spans="1:7" ht="55.5" customHeight="1" x14ac:dyDescent="0.35">
      <c r="A384" s="85" t="s">
        <v>1257</v>
      </c>
      <c r="B384" s="87" t="s">
        <v>168</v>
      </c>
      <c r="C384" s="86" t="s">
        <v>4</v>
      </c>
      <c r="D384" s="88" t="s">
        <v>1258</v>
      </c>
      <c r="E384" s="86" t="s">
        <v>70</v>
      </c>
      <c r="F384" s="89" t="s">
        <v>1259</v>
      </c>
      <c r="G384" s="89" t="s">
        <v>1260</v>
      </c>
    </row>
    <row r="385" spans="1:7" ht="55.5" customHeight="1" x14ac:dyDescent="0.35">
      <c r="A385" s="85" t="s">
        <v>1261</v>
      </c>
      <c r="B385" s="87" t="s">
        <v>168</v>
      </c>
      <c r="C385" s="86" t="s">
        <v>4</v>
      </c>
      <c r="D385" s="88" t="s">
        <v>1262</v>
      </c>
      <c r="E385" s="86" t="s">
        <v>8</v>
      </c>
      <c r="F385" s="89" t="s">
        <v>1263</v>
      </c>
      <c r="G385" s="89" t="s">
        <v>1264</v>
      </c>
    </row>
    <row r="386" spans="1:7" ht="55.5" customHeight="1" x14ac:dyDescent="0.35">
      <c r="A386" s="85" t="s">
        <v>1265</v>
      </c>
      <c r="B386" s="87" t="s">
        <v>168</v>
      </c>
      <c r="C386" s="86" t="s">
        <v>39</v>
      </c>
      <c r="D386" s="88" t="s">
        <v>1266</v>
      </c>
      <c r="E386" s="86" t="s">
        <v>216</v>
      </c>
      <c r="F386" s="89" t="s">
        <v>96</v>
      </c>
      <c r="G386" s="89" t="s">
        <v>1267</v>
      </c>
    </row>
    <row r="387" spans="1:7" ht="55.5" customHeight="1" x14ac:dyDescent="0.35">
      <c r="A387" s="85" t="s">
        <v>1268</v>
      </c>
      <c r="B387" s="87" t="s">
        <v>168</v>
      </c>
      <c r="C387" s="86" t="s">
        <v>5</v>
      </c>
      <c r="D387" s="88" t="s">
        <v>1269</v>
      </c>
      <c r="E387" s="86" t="s">
        <v>8</v>
      </c>
      <c r="F387" s="89" t="s">
        <v>1270</v>
      </c>
      <c r="G387" s="89" t="s">
        <v>1271</v>
      </c>
    </row>
    <row r="388" spans="1:7" ht="55.5" customHeight="1" x14ac:dyDescent="0.35">
      <c r="A388" s="85" t="s">
        <v>1272</v>
      </c>
      <c r="B388" s="87" t="s">
        <v>168</v>
      </c>
      <c r="C388" s="86" t="s">
        <v>4</v>
      </c>
      <c r="D388" s="88" t="s">
        <v>1273</v>
      </c>
      <c r="E388" s="86" t="s">
        <v>8</v>
      </c>
      <c r="F388" s="89" t="s">
        <v>1255</v>
      </c>
      <c r="G388" s="89" t="s">
        <v>1274</v>
      </c>
    </row>
    <row r="389" spans="1:7" ht="55.5" customHeight="1" x14ac:dyDescent="0.35">
      <c r="A389" s="85" t="s">
        <v>1275</v>
      </c>
      <c r="B389" s="87" t="s">
        <v>168</v>
      </c>
      <c r="C389" s="86" t="s">
        <v>5</v>
      </c>
      <c r="D389" s="88" t="s">
        <v>1276</v>
      </c>
      <c r="E389" s="86" t="s">
        <v>8</v>
      </c>
      <c r="F389" s="89" t="s">
        <v>170</v>
      </c>
      <c r="G389" s="89" t="s">
        <v>1277</v>
      </c>
    </row>
    <row r="390" spans="1:7" ht="55.5" customHeight="1" x14ac:dyDescent="0.35">
      <c r="A390" s="85" t="s">
        <v>1278</v>
      </c>
      <c r="B390" s="87" t="s">
        <v>168</v>
      </c>
      <c r="C390" s="86" t="s">
        <v>3</v>
      </c>
      <c r="D390" s="88" t="s">
        <v>1279</v>
      </c>
      <c r="E390" s="86" t="s">
        <v>8</v>
      </c>
      <c r="F390" s="106" t="s">
        <v>1412</v>
      </c>
      <c r="G390" s="105" t="s">
        <v>1413</v>
      </c>
    </row>
    <row r="391" spans="1:7" ht="55.5" customHeight="1" x14ac:dyDescent="0.35">
      <c r="A391" s="85" t="s">
        <v>1280</v>
      </c>
      <c r="B391" s="87" t="s">
        <v>168</v>
      </c>
      <c r="C391" s="86" t="s">
        <v>6</v>
      </c>
      <c r="D391" s="88" t="s">
        <v>1281</v>
      </c>
      <c r="E391" s="86" t="s">
        <v>8</v>
      </c>
      <c r="F391" s="106" t="s">
        <v>1255</v>
      </c>
      <c r="G391" s="105" t="s">
        <v>1414</v>
      </c>
    </row>
    <row r="392" spans="1:7" ht="55.5" customHeight="1" x14ac:dyDescent="0.35">
      <c r="A392" s="85" t="s">
        <v>1282</v>
      </c>
      <c r="B392" s="87" t="s">
        <v>168</v>
      </c>
      <c r="C392" s="86" t="s">
        <v>47</v>
      </c>
      <c r="D392" s="88" t="s">
        <v>1283</v>
      </c>
      <c r="E392" s="86" t="s">
        <v>46</v>
      </c>
      <c r="F392" s="89" t="s">
        <v>96</v>
      </c>
      <c r="G392" s="89" t="s">
        <v>1284</v>
      </c>
    </row>
    <row r="393" spans="1:7" ht="55.5" customHeight="1" x14ac:dyDescent="0.35">
      <c r="A393" s="85" t="s">
        <v>1285</v>
      </c>
      <c r="B393" s="87" t="s">
        <v>168</v>
      </c>
      <c r="C393" s="86" t="s">
        <v>3</v>
      </c>
      <c r="D393" s="88" t="s">
        <v>1286</v>
      </c>
      <c r="E393" s="86" t="s">
        <v>8</v>
      </c>
      <c r="F393" s="106" t="s">
        <v>1415</v>
      </c>
      <c r="G393" s="105" t="s">
        <v>1416</v>
      </c>
    </row>
    <row r="394" spans="1:7" ht="55.5" customHeight="1" x14ac:dyDescent="0.35">
      <c r="A394" s="85" t="s">
        <v>1287</v>
      </c>
      <c r="B394" s="87" t="s">
        <v>168</v>
      </c>
      <c r="C394" s="86" t="s">
        <v>5</v>
      </c>
      <c r="D394" s="88" t="s">
        <v>1288</v>
      </c>
      <c r="E394" s="86" t="s">
        <v>8</v>
      </c>
      <c r="F394" s="89" t="s">
        <v>1255</v>
      </c>
      <c r="G394" s="89" t="s">
        <v>1289</v>
      </c>
    </row>
    <row r="395" spans="1:7" ht="55.5" customHeight="1" x14ac:dyDescent="0.35">
      <c r="A395" s="85" t="s">
        <v>1290</v>
      </c>
      <c r="B395" s="87" t="s">
        <v>168</v>
      </c>
      <c r="C395" s="86" t="s">
        <v>5</v>
      </c>
      <c r="D395" s="88" t="s">
        <v>1291</v>
      </c>
      <c r="E395" s="86" t="s">
        <v>8</v>
      </c>
      <c r="F395" s="89" t="s">
        <v>1292</v>
      </c>
      <c r="G395" s="89" t="s">
        <v>1293</v>
      </c>
    </row>
    <row r="396" spans="1:7" ht="55.5" customHeight="1" x14ac:dyDescent="0.35">
      <c r="A396" s="85" t="s">
        <v>1294</v>
      </c>
      <c r="B396" s="87" t="s">
        <v>168</v>
      </c>
      <c r="C396" s="86" t="s">
        <v>6</v>
      </c>
      <c r="D396" s="88" t="s">
        <v>1295</v>
      </c>
      <c r="E396" s="86" t="s">
        <v>8</v>
      </c>
      <c r="F396" s="106" t="s">
        <v>1292</v>
      </c>
      <c r="G396" s="105" t="s">
        <v>1417</v>
      </c>
    </row>
    <row r="397" spans="1:7" ht="55.5" customHeight="1" x14ac:dyDescent="0.35">
      <c r="A397" s="85" t="s">
        <v>1296</v>
      </c>
      <c r="B397" s="87" t="s">
        <v>168</v>
      </c>
      <c r="C397" s="86" t="s">
        <v>5</v>
      </c>
      <c r="D397" s="88" t="s">
        <v>1297</v>
      </c>
      <c r="E397" s="86" t="s">
        <v>8</v>
      </c>
      <c r="F397" s="89" t="s">
        <v>1247</v>
      </c>
      <c r="G397" s="89" t="s">
        <v>1298</v>
      </c>
    </row>
    <row r="398" spans="1:7" ht="55.5" customHeight="1" x14ac:dyDescent="0.35">
      <c r="A398" s="85" t="s">
        <v>1299</v>
      </c>
      <c r="B398" s="87" t="s">
        <v>168</v>
      </c>
      <c r="C398" s="86" t="s">
        <v>5</v>
      </c>
      <c r="D398" s="88" t="s">
        <v>1300</v>
      </c>
      <c r="E398" s="86" t="s">
        <v>8</v>
      </c>
      <c r="F398" s="89" t="s">
        <v>1255</v>
      </c>
      <c r="G398" s="89" t="s">
        <v>1301</v>
      </c>
    </row>
    <row r="399" spans="1:7" ht="55.5" customHeight="1" x14ac:dyDescent="0.35">
      <c r="A399" s="85" t="s">
        <v>1302</v>
      </c>
      <c r="B399" s="87" t="s">
        <v>168</v>
      </c>
      <c r="C399" s="86" t="s">
        <v>5</v>
      </c>
      <c r="D399" s="88" t="s">
        <v>1303</v>
      </c>
      <c r="E399" s="86" t="s">
        <v>102</v>
      </c>
      <c r="F399" s="89" t="s">
        <v>1263</v>
      </c>
      <c r="G399" s="89" t="s">
        <v>1304</v>
      </c>
    </row>
    <row r="400" spans="1:7" ht="55.5" customHeight="1" x14ac:dyDescent="0.35">
      <c r="A400" s="91" t="s">
        <v>1305</v>
      </c>
      <c r="B400" s="93" t="s">
        <v>168</v>
      </c>
      <c r="C400" s="92" t="s">
        <v>5</v>
      </c>
      <c r="D400" s="94" t="s">
        <v>1306</v>
      </c>
      <c r="E400" s="92" t="s">
        <v>8</v>
      </c>
      <c r="F400" s="89" t="s">
        <v>1307</v>
      </c>
      <c r="G400" s="89" t="s">
        <v>1308</v>
      </c>
    </row>
    <row r="401" spans="1:7" ht="55.5" customHeight="1" x14ac:dyDescent="0.35">
      <c r="A401" s="85" t="s">
        <v>1309</v>
      </c>
      <c r="B401" s="87" t="s">
        <v>168</v>
      </c>
      <c r="C401" s="86" t="s">
        <v>5</v>
      </c>
      <c r="D401" s="88" t="s">
        <v>1306</v>
      </c>
      <c r="E401" s="86" t="s">
        <v>8</v>
      </c>
      <c r="F401" s="89" t="s">
        <v>1307</v>
      </c>
      <c r="G401" s="89" t="s">
        <v>1308</v>
      </c>
    </row>
    <row r="402" spans="1:7" ht="55.5" customHeight="1" x14ac:dyDescent="0.35">
      <c r="A402" s="85" t="s">
        <v>1310</v>
      </c>
      <c r="B402" s="87" t="s">
        <v>168</v>
      </c>
      <c r="C402" s="86" t="s">
        <v>5</v>
      </c>
      <c r="D402" s="88" t="s">
        <v>1311</v>
      </c>
      <c r="E402" s="86" t="s">
        <v>8</v>
      </c>
      <c r="F402" s="89" t="s">
        <v>1263</v>
      </c>
      <c r="G402" s="89" t="s">
        <v>1312</v>
      </c>
    </row>
    <row r="403" spans="1:7" ht="55.5" customHeight="1" x14ac:dyDescent="0.35">
      <c r="A403" s="85" t="s">
        <v>1313</v>
      </c>
      <c r="B403" s="87" t="s">
        <v>73</v>
      </c>
      <c r="C403" s="86" t="s">
        <v>4</v>
      </c>
      <c r="D403" s="88" t="s">
        <v>1314</v>
      </c>
      <c r="E403" s="86" t="s">
        <v>8</v>
      </c>
      <c r="F403" s="89" t="s">
        <v>1315</v>
      </c>
      <c r="G403" s="89" t="s">
        <v>1316</v>
      </c>
    </row>
    <row r="404" spans="1:7" ht="55.5" customHeight="1" x14ac:dyDescent="0.35">
      <c r="A404" s="85" t="s">
        <v>1317</v>
      </c>
      <c r="B404" s="87" t="s">
        <v>1319</v>
      </c>
      <c r="C404" s="86" t="s">
        <v>6</v>
      </c>
      <c r="D404" s="88" t="s">
        <v>1318</v>
      </c>
      <c r="E404" s="86" t="s">
        <v>8</v>
      </c>
      <c r="F404" s="106" t="s">
        <v>1326</v>
      </c>
      <c r="G404" s="105" t="s">
        <v>1418</v>
      </c>
    </row>
    <row r="405" spans="1:7" ht="55.5" customHeight="1" x14ac:dyDescent="0.35">
      <c r="A405" s="85" t="s">
        <v>1320</v>
      </c>
      <c r="B405" s="87" t="s">
        <v>1319</v>
      </c>
      <c r="C405" s="86" t="s">
        <v>5</v>
      </c>
      <c r="D405" s="88" t="s">
        <v>1321</v>
      </c>
      <c r="E405" s="86" t="s">
        <v>8</v>
      </c>
      <c r="F405" s="89" t="s">
        <v>1322</v>
      </c>
      <c r="G405" s="89" t="s">
        <v>1323</v>
      </c>
    </row>
    <row r="406" spans="1:7" ht="55.5" customHeight="1" x14ac:dyDescent="0.35">
      <c r="A406" s="85" t="s">
        <v>1324</v>
      </c>
      <c r="B406" s="87" t="s">
        <v>1319</v>
      </c>
      <c r="C406" s="86" t="s">
        <v>5</v>
      </c>
      <c r="D406" s="88" t="s">
        <v>1325</v>
      </c>
      <c r="E406" s="86" t="s">
        <v>8</v>
      </c>
      <c r="F406" s="89" t="s">
        <v>1326</v>
      </c>
      <c r="G406" s="89" t="s">
        <v>1327</v>
      </c>
    </row>
    <row r="407" spans="1:7" ht="55.5" customHeight="1" x14ac:dyDescent="0.35">
      <c r="A407" s="85" t="s">
        <v>1328</v>
      </c>
      <c r="B407" s="87" t="s">
        <v>1319</v>
      </c>
      <c r="C407" s="86" t="s">
        <v>6</v>
      </c>
      <c r="D407" s="88" t="s">
        <v>1329</v>
      </c>
      <c r="E407" s="86" t="s">
        <v>8</v>
      </c>
      <c r="F407" s="106" t="s">
        <v>1326</v>
      </c>
      <c r="G407" s="105" t="s">
        <v>1418</v>
      </c>
    </row>
    <row r="408" spans="1:7" ht="55.5" customHeight="1" x14ac:dyDescent="0.35">
      <c r="A408" s="85" t="s">
        <v>1330</v>
      </c>
      <c r="B408" s="87" t="s">
        <v>1319</v>
      </c>
      <c r="C408" s="86" t="s">
        <v>5</v>
      </c>
      <c r="D408" s="88" t="s">
        <v>1331</v>
      </c>
      <c r="E408" s="86" t="s">
        <v>8</v>
      </c>
      <c r="F408" s="89" t="s">
        <v>1326</v>
      </c>
      <c r="G408" s="89" t="s">
        <v>1332</v>
      </c>
    </row>
    <row r="409" spans="1:7" ht="55.5" customHeight="1" x14ac:dyDescent="0.35">
      <c r="A409" s="85" t="s">
        <v>1333</v>
      </c>
      <c r="B409" s="87" t="s">
        <v>1319</v>
      </c>
      <c r="C409" s="86" t="s">
        <v>6</v>
      </c>
      <c r="D409" s="88" t="s">
        <v>1325</v>
      </c>
      <c r="E409" s="86" t="s">
        <v>8</v>
      </c>
      <c r="F409" s="106" t="s">
        <v>1326</v>
      </c>
      <c r="G409" s="105" t="s">
        <v>1418</v>
      </c>
    </row>
    <row r="410" spans="1:7" ht="55.5" customHeight="1" x14ac:dyDescent="0.35">
      <c r="A410" s="85" t="s">
        <v>1334</v>
      </c>
      <c r="B410" s="87" t="s">
        <v>73</v>
      </c>
      <c r="C410" s="86" t="s">
        <v>136</v>
      </c>
      <c r="D410" s="88" t="s">
        <v>1335</v>
      </c>
      <c r="E410" s="86" t="s">
        <v>8</v>
      </c>
      <c r="F410" s="89" t="s">
        <v>1336</v>
      </c>
      <c r="G410" s="89" t="s">
        <v>1337</v>
      </c>
    </row>
    <row r="411" spans="1:7" ht="55.5" customHeight="1" x14ac:dyDescent="0.35">
      <c r="A411" s="85" t="s">
        <v>1338</v>
      </c>
      <c r="B411" s="87" t="s">
        <v>1340</v>
      </c>
      <c r="C411" s="86" t="s">
        <v>3</v>
      </c>
      <c r="D411" s="88" t="s">
        <v>1339</v>
      </c>
      <c r="E411" s="86" t="s">
        <v>8</v>
      </c>
      <c r="F411" s="106" t="s">
        <v>1419</v>
      </c>
      <c r="G411" s="105" t="s">
        <v>1420</v>
      </c>
    </row>
    <row r="412" spans="1:7" ht="55.5" customHeight="1" x14ac:dyDescent="0.35">
      <c r="A412" s="85" t="s">
        <v>1341</v>
      </c>
      <c r="B412" s="87" t="s">
        <v>1343</v>
      </c>
      <c r="C412" s="86" t="s">
        <v>6</v>
      </c>
      <c r="D412" s="88" t="s">
        <v>1342</v>
      </c>
      <c r="E412" s="86" t="s">
        <v>8</v>
      </c>
      <c r="F412" s="106" t="s">
        <v>1421</v>
      </c>
      <c r="G412" s="105" t="s">
        <v>1422</v>
      </c>
    </row>
    <row r="413" spans="1:7" ht="55.5" customHeight="1" x14ac:dyDescent="0.35">
      <c r="A413" s="85" t="s">
        <v>1344</v>
      </c>
      <c r="B413" s="87" t="s">
        <v>73</v>
      </c>
      <c r="C413" s="86" t="s">
        <v>3</v>
      </c>
      <c r="D413" s="88" t="s">
        <v>192</v>
      </c>
      <c r="E413" s="86" t="s">
        <v>8</v>
      </c>
      <c r="F413" s="106" t="s">
        <v>1423</v>
      </c>
      <c r="G413" s="105" t="s">
        <v>1424</v>
      </c>
    </row>
    <row r="414" spans="1:7" ht="55.5" customHeight="1" x14ac:dyDescent="0.35">
      <c r="A414" s="85" t="s">
        <v>1345</v>
      </c>
      <c r="B414" s="87" t="s">
        <v>1347</v>
      </c>
      <c r="C414" s="86" t="s">
        <v>6</v>
      </c>
      <c r="D414" s="88" t="s">
        <v>1346</v>
      </c>
      <c r="E414" s="86" t="s">
        <v>8</v>
      </c>
      <c r="F414" s="106" t="s">
        <v>1425</v>
      </c>
      <c r="G414" s="105" t="s">
        <v>1426</v>
      </c>
    </row>
  </sheetData>
  <autoFilter ref="A7:G414" xr:uid="{596EC4D2-8D38-4678-9F93-E2A50F110680}"/>
  <mergeCells count="1">
    <mergeCell ref="A2:E2"/>
  </mergeCells>
  <conditionalFormatting sqref="A253">
    <cfRule type="duplicateValues" dxfId="2" priority="4"/>
  </conditionalFormatting>
  <conditionalFormatting sqref="A254">
    <cfRule type="duplicateValues" dxfId="1" priority="3"/>
  </conditionalFormatting>
  <conditionalFormatting sqref="A255:A1048576 A1:A6 A8:A252">
    <cfRule type="duplicateValues" dxfId="0" priority="7"/>
  </conditionalFormatting>
  <printOptions horizontalCentered="1"/>
  <pageMargins left="0.31496062992125984" right="0.31496062992125984" top="0.35433070866141736" bottom="0.74803149606299213" header="0.31496062992125984" footer="0.31496062992125984"/>
  <pageSetup paperSize="9" scale="29" fitToHeight="0" orientation="landscape" r:id="rId1"/>
  <headerFooter>
    <oddFooter>&amp;R&amp;P de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41E46F-14CD-4429-91B2-F2ED2A6D7692}">
  <dimension ref="A1:A8"/>
  <sheetViews>
    <sheetView workbookViewId="0">
      <selection activeCell="A8" sqref="A8"/>
    </sheetView>
  </sheetViews>
  <sheetFormatPr baseColWidth="10" defaultRowHeight="13" x14ac:dyDescent="0.3"/>
  <sheetData>
    <row r="1" spans="1:1" x14ac:dyDescent="0.3">
      <c r="A1" s="34" t="s">
        <v>36</v>
      </c>
    </row>
    <row r="2" spans="1:1" x14ac:dyDescent="0.3">
      <c r="A2" s="34" t="s">
        <v>37</v>
      </c>
    </row>
    <row r="5" spans="1:1" x14ac:dyDescent="0.3">
      <c r="A5" t="s">
        <v>50</v>
      </c>
    </row>
    <row r="7" spans="1:1" x14ac:dyDescent="0.3">
      <c r="A7" t="s">
        <v>196</v>
      </c>
    </row>
    <row r="8" spans="1:1" x14ac:dyDescent="0.3">
      <c r="A8" t="s">
        <v>197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4</vt:i4>
      </vt:variant>
    </vt:vector>
  </HeadingPairs>
  <TitlesOfParts>
    <vt:vector size="7" baseType="lpstr">
      <vt:lpstr>Declaración responsable</vt:lpstr>
      <vt:lpstr>TRE26 B2</vt:lpstr>
      <vt:lpstr>Hoja1</vt:lpstr>
      <vt:lpstr>'Declaración responsable'!Área_de_impresión</vt:lpstr>
      <vt:lpstr>'TRE26 B2'!Área_de_impresión</vt:lpstr>
      <vt:lpstr>lista</vt:lpstr>
      <vt:lpstr>'TRE26 B2'!Títulos_a_imprimir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 Peral Sicre, Marta</dc:creator>
  <cp:lastModifiedBy>Manuel Elvira Arana</cp:lastModifiedBy>
  <cp:lastPrinted>2026-03-17T09:59:37Z</cp:lastPrinted>
  <dcterms:created xsi:type="dcterms:W3CDTF">2022-04-04T08:15:52Z</dcterms:created>
  <dcterms:modified xsi:type="dcterms:W3CDTF">2026-09-24T13:45:20Z</dcterms:modified>
</cp:coreProperties>
</file>